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1Q24 Press/Tablas al mercado/"/>
    </mc:Choice>
  </mc:AlternateContent>
  <xr:revisionPtr revIDLastSave="630" documentId="8_{B3425F2F-01A8-43B4-8D73-EF2071DA8E76}" xr6:coauthVersionLast="47" xr6:coauthVersionMax="47" xr10:uidLastSave="{7D206691-0C7F-416F-AE37-9F06DEDE91AB}"/>
  <bookViews>
    <workbookView xWindow="-120" yWindow="-120" windowWidth="29040" windowHeight="15720" xr2:uid="{B4EB0C41-52FD-4C76-A7A5-22BEC3283DC4}"/>
  </bookViews>
  <sheets>
    <sheet name="Reported EBITDA" sheetId="37" r:id="rId1"/>
    <sheet name="Adjusted EBITDA" sheetId="60" r:id="rId2"/>
    <sheet name="Proforma EBITDA" sheetId="61" r:id="rId3"/>
    <sheet name="Physical Data" sheetId="58" r:id="rId4"/>
    <sheet name="Generation Business" sheetId="17" r:id="rId5"/>
    <sheet name="Distribution Business" sheetId="5" r:id="rId6"/>
    <sheet name="Energy sales revenues" sheetId="26" r:id="rId7"/>
    <sheet name="Income Statement" sheetId="8" r:id="rId8"/>
    <sheet name="EBITDA by business CO" sheetId="38" r:id="rId9"/>
    <sheet name="EBITDA Generation Business " sheetId="50" r:id="rId10"/>
    <sheet name="EBITDA Distribution Business" sheetId="51" r:id="rId11"/>
    <sheet name="EBITDA and others by country" sheetId="41" r:id="rId12"/>
    <sheet name="Non operating CO" sheetId="42" r:id="rId13"/>
    <sheet name="Balance sheet" sheetId="43" r:id="rId14"/>
    <sheet name="Ratios OC" sheetId="10" r:id="rId15"/>
    <sheet name="Property, plant and equipment" sheetId="13" r:id="rId16"/>
    <sheet name="Risks" sheetId="59" r:id="rId17"/>
    <sheet name="Debt Maturity" sheetId="53" r:id="rId18"/>
    <sheet name="Dx physical data" sheetId="54" r:id="rId19"/>
    <sheet name="Gx physical data" sheetId="55" r:id="rId20"/>
    <sheet name="Subsidiaries" sheetId="52" r:id="rId21"/>
    <sheet name="Segment by country" sheetId="49" r:id="rId22"/>
    <sheet name="Segment by business" sheetId="45" r:id="rId23"/>
    <sheet name="Generation Segment" sheetId="46" r:id="rId24"/>
    <sheet name="Distribution Segment" sheetId="47" r:id="rId25"/>
    <sheet name="Ebitda y activo fijo" sheetId="19" state="hidden" r:id="rId26"/>
    <sheet name="Merc Generacón" sheetId="4" state="hidden" r:id="rId27"/>
    <sheet name="Impuestos Diferidos" sheetId="16" state="hidden" r:id="rId28"/>
  </sheets>
  <definedNames>
    <definedName name="_xlnm.Print_Area" localSheetId="5">'Distribution Business'!$B$3:$M$15</definedName>
    <definedName name="_xlnm.Print_Area" localSheetId="25">'Ebitda y activo fijo'!$C$5:$G$30</definedName>
    <definedName name="_xlnm.Print_Area" localSheetId="4">'Generation Business'!$B$3:$R$24</definedName>
    <definedName name="_xlnm.Print_Area" localSheetId="27">'Impuestos Diferidos'!$C$4:$F$11</definedName>
    <definedName name="_xlnm.Print_Area" localSheetId="7">'Income Statement'!$B$4:$G$37</definedName>
    <definedName name="_xlnm.Print_Area" localSheetId="26">'Merc Generacón'!$B$3:$G$18</definedName>
    <definedName name="_xlnm.Print_Area" localSheetId="15">'Property, plant and equipment'!$B$3:$I$41</definedName>
    <definedName name="_xlnm.Print_Area" localSheetId="14">'Ratios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52" l="1"/>
  <c r="D4" i="52"/>
  <c r="I44" i="52" l="1"/>
  <c r="H44" i="52"/>
  <c r="G44" i="52"/>
  <c r="F44" i="52"/>
  <c r="E44" i="52"/>
  <c r="I4" i="52"/>
  <c r="H4" i="52"/>
  <c r="G4" i="52"/>
  <c r="F4" i="52"/>
  <c r="E4" i="52"/>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<sst xmlns="http://schemas.openxmlformats.org/spreadsheetml/2006/main" count="2210" uniqueCount="534">
  <si>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</si>
  <si>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</si>
  <si>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</si>
  <si>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</si>
  <si>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</si>
  <si>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</si>
  <si>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</si>
  <si>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</si>
  <si>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</si>
  <si>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</si>
  <si>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</si>
  <si>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</si>
  <si>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</si>
  <si>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</si>
  <si>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</si>
  <si>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</si>
  <si>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</si>
  <si>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</si>
  <si>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</si>
  <si>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</si>
  <si>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</si>
  <si>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</si>
  <si>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</si>
  <si>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</si>
  <si>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</si>
  <si>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</si>
  <si>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</si>
  <si>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</si>
  <si>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</si>
  <si>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</si>
  <si>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</si>
  <si>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</si>
  <si>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</si>
  <si>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</si>
  <si>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</si>
  <si>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</si>
  <si>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</si>
  <si>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</si>
  <si>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</si>
  <si>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</si>
  <si>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</si>
  <si>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</si>
  <si>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</si>
  <si>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</si>
  <si>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</si>
  <si>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</si>
  <si>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</si>
  <si>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</si>
  <si>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</si>
  <si>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</si>
  <si>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</si>
  <si>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</si>
  <si>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</si>
  <si>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</si>
  <si>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</si>
  <si>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</si>
  <si>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</si>
  <si>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</si>
  <si>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</si>
  <si>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</si>
  <si>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</si>
  <si>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</si>
  <si>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</si>
  <si>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</si>
  <si>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</si>
  <si>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</si>
  <si>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</si>
  <si>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</si>
  <si>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</si>
  <si>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</si>
  <si>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</si>
  <si>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</si>
  <si>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</si>
  <si>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</si>
  <si>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</si>
  <si>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</si>
  <si>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</si>
  <si>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</si>
  <si>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</si>
  <si>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</si>
  <si>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</si>
  <si>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</si>
  <si>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</si>
  <si>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</si>
  <si>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</si>
  <si>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</si>
  <si>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</si>
  <si>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</si>
  <si>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</si>
  <si>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</si>
  <si>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</si>
  <si>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</si>
  <si>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</si>
  <si>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</si>
  <si>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</si>
  <si>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</si>
  <si>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</si>
  <si>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</si>
  <si>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</si>
  <si>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</si>
  <si>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</si>
  <si>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</si>
  <si>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 generation</t>
  </si>
  <si>
    <t>Hydroelectric generation</t>
  </si>
  <si>
    <t>Thermal electric generation</t>
  </si>
  <si>
    <t>Transmission losses, pump and other consumption</t>
  </si>
  <si>
    <t>TOTAL SALES IN THE SYSTEM</t>
  </si>
  <si>
    <t>Market Share on total sales (%)</t>
  </si>
  <si>
    <t>Others</t>
  </si>
  <si>
    <t>Total consolidated Revenues Enel Américas</t>
  </si>
  <si>
    <t>Total consolidated Procurement and Services Enel Américas</t>
  </si>
  <si>
    <t>Total consolidated EBITDA Enel Américas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</si>
  <si>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</si>
  <si>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</si>
  <si>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</si>
  <si>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</si>
  <si>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</si>
  <si>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</si>
  <si>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</si>
  <si>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</si>
  <si>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Consolidation adjustments and other activities</t>
  </si>
  <si>
    <t>Total Financial Income</t>
  </si>
  <si>
    <t>Total Foreign currency exchange differences, net</t>
  </si>
  <si>
    <t>Net Financial Income Enel Américas</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</si>
  <si>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</si>
  <si>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</si>
  <si>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</si>
  <si>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</si>
  <si>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</si>
  <si>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</si>
  <si>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</si>
  <si>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</si>
  <si>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</si>
  <si>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</si>
  <si>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</si>
  <si>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</si>
  <si>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</si>
  <si>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</si>
  <si>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</si>
  <si>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</si>
  <si>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</si>
  <si>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</si>
  <si>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</si>
  <si>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</si>
  <si>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EGP Cachoeira Dourada S.A.</t>
  </si>
  <si>
    <t>Enel Cien S.A.</t>
  </si>
  <si>
    <t>Enel Distribución Rio S.A.</t>
  </si>
  <si>
    <t>Grupo Enel Brasil</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</si>
  <si>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</si>
  <si>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</si>
  <si>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</si>
  <si>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</si>
  <si>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</si>
  <si>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</si>
  <si>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</si>
  <si>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</si>
  <si>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</si>
  <si>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</si>
  <si>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</si>
  <si>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Gx Piura</t>
  </si>
  <si>
    <t>Enel Gx Costanera</t>
  </si>
  <si>
    <t>Enel Gx El Chocón</t>
  </si>
  <si>
    <t>Central Docksud</t>
  </si>
  <si>
    <t>EGP Volta Grande</t>
  </si>
  <si>
    <t>Enel X Brasil S.A.</t>
  </si>
  <si>
    <t>Edesur S.A.</t>
  </si>
  <si>
    <t>Enel Distribución Rio (Ampla) (*)</t>
  </si>
  <si>
    <t>Enel Distribución Ceara (Coelce) (*)</t>
  </si>
  <si>
    <t>Central Dock Sud S.A.</t>
  </si>
  <si>
    <t>SIN Argentina</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</si>
  <si>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</si>
  <si>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</si>
  <si>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</si>
  <si>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</si>
  <si>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</si>
  <si>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</si>
  <si>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</si>
  <si>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</si>
  <si>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</si>
  <si>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</si>
  <si>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</si>
  <si>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</si>
  <si>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</si>
  <si>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</si>
  <si>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</si>
  <si>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</si>
  <si>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</si>
  <si>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</si>
  <si>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</si>
  <si>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</si>
  <si>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</si>
  <si>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</si>
  <si>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</si>
  <si>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</si>
  <si>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</si>
  <si>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</si>
  <si>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</si>
  <si>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</si>
  <si>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</si>
  <si>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</si>
  <si>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</si>
  <si>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</si>
  <si>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</si>
  <si>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</si>
  <si>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</si>
  <si>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</si>
  <si>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</si>
  <si>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</si>
  <si>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</si>
  <si>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</si>
  <si>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</si>
  <si>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</si>
  <si>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</si>
  <si>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</si>
  <si>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</si>
  <si>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</si>
  <si>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</si>
  <si>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</si>
  <si>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</si>
  <si>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</si>
  <si>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</si>
  <si>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</si>
  <si>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</si>
  <si>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</si>
  <si>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</si>
  <si>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</si>
  <si>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</si>
  <si>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</si>
  <si>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</si>
  <si>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</si>
  <si>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</si>
  <si>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</si>
  <si>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</si>
  <si>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</si>
  <si>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</si>
  <si>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</si>
  <si>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</si>
  <si>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</si>
  <si>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</si>
  <si>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Sao Paulo</t>
  </si>
  <si>
    <t>Enel Américas (*)</t>
  </si>
  <si>
    <t>(*) Includes Holding and Adjustments</t>
  </si>
  <si>
    <t>SICN Brasil</t>
  </si>
  <si>
    <t>Holdings, Adjustments and others</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</si>
  <si>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</si>
  <si>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</si>
  <si>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</si>
  <si>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</si>
  <si>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</si>
  <si>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</si>
  <si>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</si>
  <si>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Markets in which operates</t>
  </si>
  <si>
    <t>Market Share</t>
  </si>
  <si>
    <t>Energy losses (%)</t>
  </si>
  <si>
    <t>Subsidiaries</t>
  </si>
  <si>
    <t>ARGENTINA</t>
  </si>
  <si>
    <t>BRAZIL</t>
  </si>
  <si>
    <t>Enel Cien</t>
  </si>
  <si>
    <t>COLOMBIA</t>
  </si>
  <si>
    <t>Chinango</t>
  </si>
  <si>
    <t>Enel Distribución Río</t>
  </si>
  <si>
    <t>Enel Distribución Ceará</t>
  </si>
  <si>
    <t>Enel Distribución Sao Paulo</t>
  </si>
  <si>
    <t>Energy Losses (%)</t>
  </si>
  <si>
    <t>Generation and Transmission:</t>
  </si>
  <si>
    <t>Distribution:</t>
  </si>
  <si>
    <t>Total results by adjustment units (hyperinflation - Argentina)</t>
  </si>
  <si>
    <t>Financial Indicator</t>
  </si>
  <si>
    <r>
      <t xml:space="preserve">Current liquidity </t>
    </r>
    <r>
      <rPr>
        <b/>
        <sz val="10"/>
        <rFont val="Arial"/>
        <family val="2"/>
      </rPr>
      <t>(1)</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</si>
  <si>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</si>
  <si>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</si>
  <si>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</si>
  <si>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</si>
  <si>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</si>
  <si>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</si>
  <si>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</si>
  <si>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Debt Maturity</t>
  </si>
  <si>
    <t>Enel Americas</t>
  </si>
  <si>
    <t>Enel Argentina</t>
  </si>
  <si>
    <t>Cemsa</t>
  </si>
  <si>
    <t>Enel Gx Chocon</t>
  </si>
  <si>
    <t>Hidroinvest</t>
  </si>
  <si>
    <t>Enel Dx Peru</t>
  </si>
  <si>
    <t>Enel Gx Peru</t>
  </si>
  <si>
    <t>Enel Peru</t>
  </si>
  <si>
    <t>Enel Brasil</t>
  </si>
  <si>
    <t>Enel Dx Ceara</t>
  </si>
  <si>
    <t>Enel Dx Rio</t>
  </si>
  <si>
    <t>EGP Cachoeira</t>
  </si>
  <si>
    <t>Enel X Brasil</t>
  </si>
  <si>
    <t>US$ mn</t>
  </si>
  <si>
    <t>EGP Peru</t>
  </si>
  <si>
    <t>EGP Brasil</t>
  </si>
  <si>
    <t>CAM</t>
  </si>
  <si>
    <t>EGP Costa Rica</t>
  </si>
  <si>
    <t>EGP Guatemala</t>
  </si>
  <si>
    <t>EGP Panama</t>
  </si>
  <si>
    <t>Panama</t>
  </si>
  <si>
    <t>Costa Rica</t>
  </si>
  <si>
    <t>Guatemala</t>
  </si>
  <si>
    <t>Central America</t>
  </si>
  <si>
    <t>Wind electric generation</t>
  </si>
  <si>
    <t>Solar electric generation</t>
  </si>
  <si>
    <t xml:space="preserve">Enel Trading Argentina S.R.L
</t>
  </si>
  <si>
    <t>Enel Green Power Costa Rica S.A.</t>
  </si>
  <si>
    <t>PH Chucas S.A.</t>
  </si>
  <si>
    <t>Enel Green Power Panama S.A.</t>
  </si>
  <si>
    <t>Enel Fortuna S.A.</t>
  </si>
  <si>
    <t>Enel Solar S.R.L</t>
  </si>
  <si>
    <t>Enel Green Power Peru S.A.</t>
  </si>
  <si>
    <t>EGP Central America</t>
  </si>
  <si>
    <t>Operating Income (EBIT)</t>
  </si>
  <si>
    <t>CENTRAL AMERICA</t>
  </si>
  <si>
    <t>Enel Distribución Sao Paulo S.A. (Eletropaulo) (*)</t>
  </si>
  <si>
    <t>Enel Green Power Brasil</t>
  </si>
  <si>
    <t>Enel Green Power Perú</t>
  </si>
  <si>
    <t>Enel Green Power Centroamérica</t>
  </si>
  <si>
    <t>Other gains (losses)</t>
  </si>
  <si>
    <t>Total Other gains (losses)</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</si>
  <si>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</si>
  <si>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</si>
  <si>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</si>
  <si>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</si>
  <si>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</si>
  <si>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</si>
  <si>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</si>
  <si>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</si>
  <si>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</si>
  <si>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</si>
  <si>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</si>
  <si>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</si>
  <si>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Net Income from After Taxes</t>
  </si>
  <si>
    <t>Less: consolidation adjustments and other business activities</t>
  </si>
  <si>
    <t>Consolidation adjustments and other business activities</t>
  </si>
  <si>
    <t>Enel Americas Holding and Investment companies</t>
  </si>
  <si>
    <t>Other customers</t>
  </si>
  <si>
    <t>Total Financial Expenses</t>
  </si>
  <si>
    <t>(1) It corresponds to the ratio between (i) Current Assets and (ii) Current Liabilities.</t>
  </si>
  <si>
    <t>(3) It corresponds to the ratio between (i) Total Liabilities and (ii) Total Equity.</t>
  </si>
  <si>
    <t>(6) It corresponds to the ratio between (i) the Gross Operating Income and (ii) Net financial result of Financial Income.</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</si>
  <si>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</si>
  <si>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</si>
  <si>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</si>
  <si>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</si>
  <si>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</si>
  <si>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</si>
  <si>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</si>
  <si>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</si>
  <si>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</si>
  <si>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</si>
  <si>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</si>
  <si>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</si>
  <si>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</si>
  <si>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</si>
  <si>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EBITDA (in millions of US$)</t>
  </si>
  <si>
    <t>Enel Colombia - Distribution</t>
  </si>
  <si>
    <t>Variation in millions of US$ and  %.</t>
  </si>
  <si>
    <t>(in millions of US$)</t>
  </si>
  <si>
    <t>Cash Flow</t>
  </si>
  <si>
    <t>(*) Includes intangible assets by concessions</t>
  </si>
  <si>
    <t>Enel Colombia</t>
  </si>
  <si>
    <t>Enel Colombia (Thermal + Hydro)</t>
  </si>
  <si>
    <t>Enel Colombia (Solar + Wind)</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</si>
  <si>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</si>
  <si>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</si>
  <si>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</si>
  <si>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</si>
  <si>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</si>
  <si>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</si>
  <si>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</si>
  <si>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</si>
  <si>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</si>
  <si>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Fixed Interest Rate</t>
  </si>
  <si>
    <t>Generation Segment - Argentina</t>
  </si>
  <si>
    <t>Generation Segment - Colombia</t>
  </si>
  <si>
    <t>Distribution Segment - Argentina</t>
  </si>
  <si>
    <t>Distribution Segment - Brazil</t>
  </si>
  <si>
    <t>Distribution Segment - Colombia</t>
  </si>
  <si>
    <t>Operating revenues</t>
  </si>
  <si>
    <t>Distribution segment - Colombia</t>
  </si>
  <si>
    <t>Enel Colombia - Distribution Segment</t>
  </si>
  <si>
    <t>Enel Colombia - Generation Segment</t>
  </si>
  <si>
    <t>Other suppliers and services</t>
  </si>
  <si>
    <t>Other expenses by nature</t>
  </si>
  <si>
    <t>Exchange rate differences</t>
  </si>
  <si>
    <t>Net Income attributable to owners of Enel Américas</t>
  </si>
  <si>
    <t>Operating costs</t>
  </si>
  <si>
    <t>Total electricity sales (a+b+c+d)</t>
  </si>
  <si>
    <t>Total sales to third parties (a+b+c)</t>
  </si>
  <si>
    <t>a) Sales at regulated prices</t>
  </si>
  <si>
    <t>b) Sales at unregulated prices</t>
  </si>
  <si>
    <t>c) Sales at spot marginal cost</t>
  </si>
  <si>
    <t>d) Sales to related companies generators</t>
  </si>
  <si>
    <t>a) Purchases to related companies - generators</t>
  </si>
  <si>
    <t>b) Purchases to others generators</t>
  </si>
  <si>
    <t>c) Purchases at spot</t>
  </si>
  <si>
    <t>Total Purchases (a+b+c)</t>
  </si>
  <si>
    <t>Total purchases from third parties (b+c)</t>
  </si>
  <si>
    <t>Energy Sales (TWh)</t>
  </si>
  <si>
    <t>TWh</t>
  </si>
  <si>
    <t>Percentage points change</t>
  </si>
  <si>
    <t>Revenues Generation and Transmission Segment</t>
  </si>
  <si>
    <t>Revenues Distribution Segment</t>
  </si>
  <si>
    <t>Generation and Transmission Segment</t>
  </si>
  <si>
    <t>Procurement and Services Generation and Transmission Segment</t>
  </si>
  <si>
    <t>Procurement and Services Distribution Segment</t>
  </si>
  <si>
    <t>Distribution Segment</t>
  </si>
  <si>
    <t>EBITDA Generation and Transmission Segment</t>
  </si>
  <si>
    <t>EBITDA Distribution Segment</t>
  </si>
  <si>
    <t>Staff Expenses Generation and Transmission Segment</t>
  </si>
  <si>
    <t>Staff Expenses Distribution Segment</t>
  </si>
  <si>
    <t>Total consolidated Staff Expenses Enel Américas</t>
  </si>
  <si>
    <t>Other Expenses by Nature Distribution Segment</t>
  </si>
  <si>
    <t>Other Expenses by Nature Generation and Transmission Segment</t>
  </si>
  <si>
    <t>Total consolidated Other Expenses by Nature Enel Américas</t>
  </si>
  <si>
    <t>Staff expenses</t>
  </si>
  <si>
    <t>Total Distribution Segment</t>
  </si>
  <si>
    <t>EBITDA Generation Segment</t>
  </si>
  <si>
    <t>Type of client</t>
  </si>
  <si>
    <t>Operational figures</t>
  </si>
  <si>
    <t>December 31, 2022</t>
  </si>
  <si>
    <t>Energy Sales (TWh) (*)</t>
  </si>
  <si>
    <t>Generation Segment - Brazil (**)</t>
  </si>
  <si>
    <t>Total Sales (TWh)</t>
  </si>
  <si>
    <t>Total Generation (TWh)</t>
  </si>
  <si>
    <t xml:space="preserve">Generation Segment - Central America </t>
  </si>
  <si>
    <t>(***)</t>
  </si>
  <si>
    <t xml:space="preserve">Impairment Losses (Reversals) from IFRS 9 </t>
  </si>
  <si>
    <t>Results by readjustment units (Hyperinflation - Argentina)</t>
  </si>
  <si>
    <t>Net Income from discontinued operations</t>
  </si>
  <si>
    <t>Earning per share US$ (**) - Discontinued operations</t>
  </si>
  <si>
    <t xml:space="preserve">Earning per share US$ (**) </t>
  </si>
  <si>
    <r>
      <t>Acid ratio</t>
    </r>
    <r>
      <rPr>
        <b/>
        <sz val="10"/>
        <rFont val="Arial"/>
        <family val="2"/>
      </rPr>
      <t xml:space="preserve"> (2)</t>
    </r>
  </si>
  <si>
    <t>(2) It corresponds to the ratio between (i) Current Assets net of Stocks and Anticipated Expenses and (ii) Current Liabilities.</t>
  </si>
  <si>
    <t>Reported EBITDA</t>
  </si>
  <si>
    <t>RECONCILIATION OF REPORTED EBITDA VERSUS ADJUSTED EBITDA
(in millions of US$)</t>
  </si>
  <si>
    <t>SICN Peru</t>
  </si>
  <si>
    <t>Net production (TWh)</t>
  </si>
  <si>
    <t>Total - Discontinued operations</t>
  </si>
  <si>
    <t>Generation of continuing operations</t>
  </si>
  <si>
    <t>Quarterly figures</t>
  </si>
  <si>
    <t>Distribution of continuing operations</t>
  </si>
  <si>
    <t>(*) Includes sales to end customers and tolls.</t>
  </si>
  <si>
    <t xml:space="preserve">% </t>
  </si>
  <si>
    <t>CONSOLIDATED INCOME STATEMENTS CONTINUING OPERATIONS 
(in millions of US$)</t>
  </si>
  <si>
    <t>IncOme accounted for using the equity method</t>
  </si>
  <si>
    <t>EBITDA BY BUSINESS SEGMENT / COUNTRY
CONTINUING OPERATIONS
(in millions of US$)</t>
  </si>
  <si>
    <t>NON OPERATING INCOME 
(in millions of US$)</t>
  </si>
  <si>
    <t>Results in companies accounted for using the equity method:</t>
  </si>
  <si>
    <t>Total income of soc. accounted for using the equity method</t>
  </si>
  <si>
    <t>Other gains (losses):</t>
  </si>
  <si>
    <t>Foreign currency exchange differences, net:</t>
  </si>
  <si>
    <t>Financial Expenses:</t>
  </si>
  <si>
    <t>Financial Income:</t>
  </si>
  <si>
    <t>Net Income of discontinued operations</t>
  </si>
  <si>
    <t>Net income for the period</t>
  </si>
  <si>
    <t>(4) It corresponds to the ratio between of (i) Current Liabilities in relation to (ii) Total Liabilities</t>
  </si>
  <si>
    <t>(5) It corresponds to the ratio between of (i) Non-Current Liabilities in relation to (ii) Total Liabilities.</t>
  </si>
  <si>
    <t>Disposal 2022 Companies sold to equate perimeter (1) (2)</t>
  </si>
  <si>
    <t>EBITDA excluding perimeter effect</t>
  </si>
  <si>
    <t>EBITDA CONTINUING AND DISCONTINUED OPERATIONS (PROFORMA)
(in millions of US$)</t>
  </si>
  <si>
    <t>Total - Continuing &amp; Discontinued operations</t>
  </si>
  <si>
    <t>Total - Continuing operations</t>
  </si>
  <si>
    <t>(***) Companies from Costa Rica, Guatemala, and Panama participate in their local markets SEN, SEN and SIN respectively, and may eventually participate in the MER (Regional Electricity Market), which is a global market that covers the 9 countries in Central America.</t>
  </si>
  <si>
    <t>Energy Sales Revenues
(in millions of US$)</t>
  </si>
  <si>
    <t>Earning per share US$ (**) - Continuing operations</t>
  </si>
  <si>
    <t>Grid customers (in millions)</t>
  </si>
  <si>
    <t>BUSINESS SEGMENT CONTINUING OPERATIONS
(in millions of US$)</t>
  </si>
  <si>
    <t xml:space="preserve">Accumulated figures </t>
  </si>
  <si>
    <t>Enel Generación El Chocon S.A.</t>
  </si>
  <si>
    <t>EBITDA excluding FX and perimeter effect</t>
  </si>
  <si>
    <t>Incorporation of discontinued operations in Peru (3)</t>
  </si>
  <si>
    <t>FX effect impact (4)</t>
  </si>
  <si>
    <t>Adjusted EBITDA (with Peru, excluding FX and perimeter effect)</t>
  </si>
  <si>
    <t>Grid customers (th)</t>
  </si>
  <si>
    <t>Sao Francisco</t>
  </si>
  <si>
    <t>Grid customers (mn)</t>
  </si>
  <si>
    <t>Energy distributed (TWh) - Accumulated figures</t>
  </si>
  <si>
    <t>SAIDI (hours)</t>
  </si>
  <si>
    <t>SAIFI (times)</t>
  </si>
  <si>
    <t>EBITDA from continued operations
(in millions of US$)</t>
  </si>
  <si>
    <r>
      <t>Enel Gx Perú</t>
    </r>
    <r>
      <rPr>
        <b/>
        <vertAlign val="superscript"/>
        <sz val="12"/>
        <color theme="1"/>
        <rFont val="Arial"/>
        <family val="2"/>
      </rPr>
      <t>1</t>
    </r>
  </si>
  <si>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</si>
  <si>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Enel Trading Brasil</t>
  </si>
  <si>
    <t xml:space="preserve">Generation Segment by geographical area of continuing &amp; discontinued operations </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</si>
  <si>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</si>
  <si>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</si>
  <si>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Distribution Segment - Peru</t>
  </si>
  <si>
    <t>Generation Segment - Peru</t>
  </si>
  <si>
    <t xml:space="preserve">Distribution Segment by geographical area of continuing &amp; discontinued operations </t>
  </si>
  <si>
    <t>December 2023</t>
  </si>
  <si>
    <t>Q4 2023</t>
  </si>
  <si>
    <t>Q4 2022</t>
  </si>
  <si>
    <t>Quarter conversion adjustment</t>
  </si>
  <si>
    <t>December 31, 2023</t>
  </si>
  <si>
    <t>March 2024</t>
  </si>
  <si>
    <t>(**) As of March 31, 2024, and 2023, the average number of common shares outstanding totaled 107,279,880,530.</t>
  </si>
  <si>
    <t>(*) As of January 1, 2023, the operations in Peru have been declared discontinued, and following the guidelines of IFRS 5, the income and costs and other income statements associated with these operations have been classified in a line net of taxes as discontinued operations in the periods ended on March 31, 2024 and 2023.</t>
  </si>
  <si>
    <t>-</t>
  </si>
  <si>
    <t>Other Non-Operating Income</t>
  </si>
  <si>
    <t xml:space="preserve"> March 2024</t>
  </si>
  <si>
    <t xml:space="preserve"> March 2023</t>
  </si>
  <si>
    <t>n.a.</t>
  </si>
  <si>
    <t>n.a</t>
  </si>
  <si>
    <t>Grid customers (Th)</t>
  </si>
  <si>
    <t xml:space="preserve"> December 2023</t>
  </si>
  <si>
    <t>(7) It corresponds to the ratio between (i) the profit for the period attributable to the owners of the parent company for the twelve moving months until March 31, 2024, and ( ii) the average between the equity attributable to the owners of the parent company at the beginning and end of the period.</t>
  </si>
  <si>
    <t>(8) It corresponds to the ratio between (i) the total profit for the twelve mobile months until March 31, 2024 and (ii) the average of the total assets at the beginning and end of the period.</t>
  </si>
  <si>
    <t>(2) Elimination of EBITDA generated by Enel Generación Costanera and Central Dock Sud  during the periods ended on March 31, 2024, and 2023, given that these companies were sold at the beginning of 2023, their EBITDA are not comparable in the aforementioned periods.</t>
  </si>
  <si>
    <t>(3) Incorporation of EBITDA of the Generation and Distribution operations in Peru at the end of the year and fourth quarter ended on March 31, 2024, and 2023, given that the traditional EBITDA presentation lines were reclassified to the line of discontinued operations, according to the guidelines of IFRS 5.</t>
  </si>
  <si>
    <t>Balance</t>
  </si>
  <si>
    <t xml:space="preserve"> March 31 2024</t>
  </si>
  <si>
    <t xml:space="preserve"> December 31 2023</t>
  </si>
  <si>
    <t>Q1 2024</t>
  </si>
  <si>
    <t>Q1 2023</t>
  </si>
  <si>
    <t>9M 2023</t>
  </si>
  <si>
    <t>9M 2022</t>
  </si>
  <si>
    <t>Q3 2023</t>
  </si>
  <si>
    <t>Q3 2022</t>
  </si>
  <si>
    <t xml:space="preserve">Enel X Colombia S.A.S. E.S.P. </t>
  </si>
  <si>
    <t>Grupo Enel X Brasil</t>
  </si>
  <si>
    <t>Enel Costa Rica CAM S.A.</t>
  </si>
  <si>
    <t>Enel Guatemala S.A.</t>
  </si>
  <si>
    <t>Enel Green Power Panama S.R.L.</t>
  </si>
  <si>
    <t>Enel Renovable S.R.L</t>
  </si>
  <si>
    <t>Group Net Income</t>
  </si>
  <si>
    <t>Other results</t>
  </si>
  <si>
    <t>Total - Continued operations</t>
  </si>
  <si>
    <t>Total
Continued operations</t>
  </si>
  <si>
    <t>Total
Continued &amp; Discontinued operations</t>
  </si>
  <si>
    <t>Enel Dx Goiás</t>
  </si>
  <si>
    <t>Total - Continued &amp; Discontinued operations</t>
  </si>
  <si>
    <t>(1) Elimination of the EBITDA generated by Enel Cien as of March 31, 2024 and 2023, given that the concession was not renewed and the asset sale clause was exercised, therefore EBITDA generated in the reported periods  are not equivalent.</t>
  </si>
  <si>
    <t>(4) Includes the effect of conversion of local currencies to US$ dollars, due to the appreciation and devaluation experienced by the currencies where the Company operates.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</si>
</sst>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64" formatCode="_-* #,##0_-;\-* #,##0_-;_-* &quot;-&quot;_-;_-@_-"/>
    <numFmt numFmtId="165" formatCode="_-* #,##0.00_-;\-* #,##0.00_-;_-* &quot;-&quot;??_-;_-@_-"/>
    <numFmt numFmtId="166" formatCode="_(* #,##0_);_(* \(#,##0\);_(* &quot;-&quot;_);_(@_)"/>
    <numFmt numFmtId="167" formatCode="0.0%"/>
    <numFmt numFmtId="168" formatCode="#,##0_ ;[Red]\-#,##0\ "/>
    <numFmt numFmtId="169" formatCode="0.000%"/>
    <numFmt numFmtId="170" formatCode="#,##0_);[Black]\(#,##0\);&quot;-       &quot;"/>
    <numFmt numFmtId="171" formatCode="0.0%;\(0.0%\)"/>
    <numFmt numFmtId="172" formatCode="0.0%_);\(0.0%\)"/>
    <numFmt numFmtId="173" formatCode="#,##0.000;\-#,##0.000"/>
    <numFmt numFmtId="174" formatCode="0_);\(0\)"/>
    <numFmt numFmtId="175" formatCode="#,##0\ ;\(#,##0\);&quot;-       &quot;"/>
    <numFmt numFmtId="176" formatCode="#,##0\ ;[Black]\(#,##0\);&quot;-       &quot;"/>
    <numFmt numFmtId="177" formatCode="#,##0.0\ ;\(#,##0.0\);&quot;-       &quot;"/>
    <numFmt numFmtId="178" formatCode="#,##0;\(#,##0\)"/>
    <numFmt numFmtId="179" formatCode="#,##0;\(#,##0\);&quot;-&quot;"/>
    <numFmt numFmtId="180" formatCode="#,##0.0"/>
    <numFmt numFmtId="181" formatCode="_-* #,##0_-;\-* #,##0_-;_-* &quot;-&quot;??_-;_-@_-"/>
    <numFmt numFmtId="182" formatCode="#,##0.0;\(#,##0.0\)"/>
    <numFmt numFmtId="183" formatCode="#,##0.00000\ ;\(#,##0.00000\);&quot;-       &quot;"/>
    <numFmt numFmtId="184" formatCode="#,##0;[Black]\(#,##0\);&quot;-&quot;"/>
    <numFmt numFmtId="185" formatCode="#,##0.00;\(#,##0.00\)"/>
    <numFmt numFmtId="186" formatCode="#,##0.00\ ;\(#,##0.00\);&quot;-       &quot;"/>
    <numFmt numFmtId="187" formatCode="_-* #,##0.00_-;\-* #,##0.00_-;_-* &quot;-&quot;_-;_-@_-"/>
    <numFmt numFmtId="188" formatCode="_ * #,##0.0_ ;_ * \-#,##0.0_ ;_ * &quot;-&quot;_ ;_ @_ "/>
    <numFmt numFmtId="189" formatCode="#,##0.0_);[Black]\(#,##0.0\);&quot;-       &quot;"/>
    <numFmt numFmtId="190" formatCode="0.0"/>
    <numFmt numFmtId="191" formatCode="#,##0.00_);[Black]\(#,##0.00\);&quot;-       &quot;"/>
    <numFmt numFmtId="192" formatCode="_-* #,##0.0_-;\-* #,##0.0_-;_-* &quot;-&quot;??_-;_-@_-"/>
    <numFmt numFmtId="193" formatCode="_ * #,##0.0_ ;_ * \-#,##0.0_ ;_ * &quot;-&quot;?_ ;_ @_ "/>
    <numFmt numFmtId="194" formatCode="#,##0.00000000000000"/>
    <numFmt numFmtId="195" formatCode="_ * #,##0.00_ ;_ * \-#,##0.00_ ;_ * &quot;-&quot;_ ;_ @_ "/>
    <numFmt numFmtId="196" formatCode="0.0\ \p.\p.;\ \(0.0\)\ \p\p."/>
  </numFmts>
  <fonts count="51">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vertAlign val="superscript"/>
      <sz val="12"/>
      <color theme="1"/>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
      <b/>
      <i/>
      <sz val="10"/>
      <color theme="1"/>
      <name val="Arial"/>
      <family val="2"/>
    </font>
    <font>
      <i/>
      <sz val="10"/>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s>
  <borders count="93">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top/>
      <bottom style="thin">
        <color rgb="FFFF5A0F"/>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
      <left style="thin">
        <color rgb="FFFF5A0F"/>
      </left>
      <right/>
      <top/>
      <bottom/>
      <diagonal/>
    </border>
    <border>
      <left style="thin">
        <color rgb="FFFF5A0F"/>
      </left>
      <right style="thin">
        <color theme="0"/>
      </right>
      <top style="thin">
        <color rgb="FFFF5A0F"/>
      </top>
      <bottom/>
      <diagonal/>
    </border>
    <border>
      <left style="thin">
        <color rgb="FFFF5A0F"/>
      </left>
      <right style="thin">
        <color theme="0"/>
      </right>
      <top/>
      <bottom/>
      <diagonal/>
    </border>
    <border>
      <left style="thin">
        <color rgb="FFFF5A0F"/>
      </left>
      <right style="thin">
        <color theme="0"/>
      </right>
      <top/>
      <bottom style="thin">
        <color rgb="FFFF5A0F"/>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7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5" fontId="6" fillId="4" borderId="5" xfId="0" applyNumberFormat="1" applyFont="1" applyFill="1" applyBorder="1" applyAlignment="1">
      <alignment vertical="center"/>
    </xf>
    <xf numFmtId="175"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5"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5"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5"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8" fontId="9" fillId="0" borderId="0" xfId="12" applyNumberFormat="1" applyFont="1"/>
    <xf numFmtId="10" fontId="9" fillId="0" borderId="0" xfId="16" applyNumberFormat="1" applyFont="1"/>
    <xf numFmtId="174" fontId="9" fillId="0" borderId="0" xfId="12" quotePrefix="1" applyNumberFormat="1" applyFont="1" applyAlignment="1">
      <alignment horizontal="left"/>
    </xf>
    <xf numFmtId="173" fontId="7" fillId="5" borderId="0" xfId="0" applyNumberFormat="1" applyFont="1" applyFill="1" applyAlignment="1">
      <alignment vertical="center"/>
    </xf>
    <xf numFmtId="167" fontId="7" fillId="5" borderId="0" xfId="16" applyNumberFormat="1" applyFont="1" applyFill="1" applyBorder="1" applyAlignment="1">
      <alignment vertical="center"/>
    </xf>
    <xf numFmtId="173"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5"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0" fontId="0" fillId="0" borderId="0" xfId="0" applyNumberFormat="1"/>
    <xf numFmtId="168" fontId="4" fillId="0" borderId="0" xfId="12" applyNumberFormat="1" applyFont="1"/>
    <xf numFmtId="169"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8" fontId="7" fillId="6" borderId="10" xfId="0" applyNumberFormat="1" applyFont="1" applyFill="1" applyBorder="1"/>
    <xf numFmtId="0" fontId="6" fillId="6" borderId="1" xfId="0" applyFont="1" applyFill="1" applyBorder="1" applyAlignment="1">
      <alignment horizontal="left" vertical="center" indent="1"/>
    </xf>
    <xf numFmtId="178" fontId="6" fillId="4" borderId="10" xfId="0" applyNumberFormat="1" applyFont="1" applyFill="1" applyBorder="1"/>
    <xf numFmtId="178" fontId="6" fillId="3" borderId="10" xfId="0" applyNumberFormat="1" applyFont="1" applyFill="1" applyBorder="1"/>
    <xf numFmtId="178" fontId="8" fillId="4" borderId="19" xfId="0" applyNumberFormat="1" applyFont="1" applyFill="1" applyBorder="1"/>
    <xf numFmtId="178"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5" fontId="6" fillId="0" borderId="0" xfId="0" applyNumberFormat="1" applyFont="1" applyAlignment="1">
      <alignment vertical="center"/>
    </xf>
    <xf numFmtId="170" fontId="6" fillId="0" borderId="0" xfId="0" applyNumberFormat="1" applyFont="1" applyAlignment="1">
      <alignment vertical="center"/>
    </xf>
    <xf numFmtId="0" fontId="14" fillId="0" borderId="0" xfId="0" applyFont="1"/>
    <xf numFmtId="0" fontId="16" fillId="0" borderId="0" xfId="0" applyFont="1" applyAlignment="1">
      <alignment vertical="center"/>
    </xf>
    <xf numFmtId="175" fontId="1" fillId="0" borderId="0" xfId="0" applyNumberFormat="1" applyFont="1" applyAlignment="1">
      <alignment vertical="center"/>
    </xf>
    <xf numFmtId="172"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5" fontId="1" fillId="7" borderId="0" xfId="0" applyNumberFormat="1" applyFont="1" applyFill="1" applyAlignment="1">
      <alignment vertical="center"/>
    </xf>
    <xf numFmtId="172"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0" fontId="10" fillId="7" borderId="0" xfId="14" applyNumberFormat="1" applyFont="1" applyFill="1" applyBorder="1" applyAlignment="1">
      <alignment vertical="center"/>
    </xf>
    <xf numFmtId="0" fontId="1" fillId="0" borderId="0" xfId="14" applyFont="1" applyFill="1" applyBorder="1" applyAlignment="1">
      <alignment vertical="center"/>
    </xf>
    <xf numFmtId="176" fontId="1" fillId="0" borderId="0" xfId="0" applyNumberFormat="1" applyFont="1" applyAlignment="1">
      <alignment vertical="center"/>
    </xf>
    <xf numFmtId="0" fontId="1" fillId="0" borderId="0" xfId="14" applyFont="1" applyBorder="1" applyAlignment="1">
      <alignment vertical="center"/>
    </xf>
    <xf numFmtId="170"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0"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8" fontId="26" fillId="7" borderId="0" xfId="0" applyNumberFormat="1" applyFont="1" applyFill="1" applyAlignment="1" applyProtection="1">
      <alignment vertical="center"/>
      <protection locked="0"/>
    </xf>
    <xf numFmtId="182"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8" fontId="27" fillId="7" borderId="0" xfId="0" applyNumberFormat="1" applyFont="1" applyFill="1" applyAlignment="1" applyProtection="1">
      <alignment vertical="center"/>
      <protection locked="0"/>
    </xf>
    <xf numFmtId="0" fontId="23" fillId="7" borderId="0" xfId="0" applyFont="1" applyFill="1" applyAlignment="1">
      <alignment vertical="center"/>
    </xf>
    <xf numFmtId="167" fontId="23" fillId="7" borderId="0" xfId="16" applyNumberFormat="1"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1" fontId="23" fillId="0" borderId="0" xfId="3" applyNumberFormat="1" applyFont="1" applyFill="1" applyBorder="1" applyAlignment="1">
      <alignment vertical="center"/>
    </xf>
    <xf numFmtId="0" fontId="23" fillId="7" borderId="0" xfId="10" applyFont="1" applyFill="1" applyAlignment="1">
      <alignment vertical="center"/>
    </xf>
    <xf numFmtId="0" fontId="23" fillId="7" borderId="0" xfId="14" applyFont="1" applyFill="1" applyBorder="1" applyAlignment="1">
      <alignment vertical="center"/>
    </xf>
    <xf numFmtId="173" fontId="23" fillId="7" borderId="0" xfId="0" applyNumberFormat="1" applyFont="1" applyFill="1" applyAlignment="1">
      <alignment vertical="center"/>
    </xf>
    <xf numFmtId="173" fontId="23" fillId="5" borderId="0" xfId="0" applyNumberFormat="1" applyFont="1" applyFill="1" applyAlignment="1">
      <alignment vertical="center"/>
    </xf>
    <xf numFmtId="167" fontId="23" fillId="5" borderId="0" xfId="16" applyNumberFormat="1" applyFont="1" applyFill="1" applyBorder="1" applyAlignment="1">
      <alignment vertical="center"/>
    </xf>
    <xf numFmtId="167" fontId="23" fillId="7" borderId="0" xfId="16" applyNumberFormat="1" applyFont="1" applyFill="1" applyBorder="1" applyAlignment="1">
      <alignment vertical="center"/>
    </xf>
    <xf numFmtId="175"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166" fontId="23" fillId="7" borderId="0" xfId="7" applyFont="1" applyFill="1" applyAlignment="1">
      <alignment vertical="center"/>
    </xf>
    <xf numFmtId="10" fontId="23" fillId="7" borderId="0" xfId="16" applyNumberFormat="1" applyFont="1" applyFill="1" applyAlignment="1">
      <alignment vertical="center"/>
    </xf>
    <xf numFmtId="0" fontId="23" fillId="0" borderId="0" xfId="12" applyFont="1" applyAlignment="1">
      <alignment vertical="center"/>
    </xf>
    <xf numFmtId="166" fontId="23" fillId="0" borderId="0" xfId="7" applyFont="1" applyAlignment="1">
      <alignment vertical="center"/>
    </xf>
    <xf numFmtId="175" fontId="23" fillId="7" borderId="0" xfId="12" applyNumberFormat="1" applyFont="1" applyFill="1" applyAlignment="1">
      <alignment vertical="center"/>
    </xf>
    <xf numFmtId="173" fontId="23" fillId="0" borderId="0" xfId="12" applyNumberFormat="1" applyFont="1" applyAlignment="1">
      <alignment vertical="center"/>
    </xf>
    <xf numFmtId="0" fontId="23" fillId="0" borderId="0" xfId="12" quotePrefix="1" applyFont="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8" fontId="23" fillId="0" borderId="0" xfId="12" applyNumberFormat="1" applyFont="1" applyAlignment="1">
      <alignment vertical="center"/>
    </xf>
    <xf numFmtId="174" fontId="23" fillId="0" borderId="0" xfId="12" quotePrefix="1" applyNumberFormat="1" applyFont="1" applyAlignment="1">
      <alignment horizontal="left" vertical="center"/>
    </xf>
    <xf numFmtId="0" fontId="24" fillId="7" borderId="0" xfId="12" applyFont="1" applyFill="1" applyAlignment="1">
      <alignment vertical="center"/>
    </xf>
    <xf numFmtId="175" fontId="24" fillId="7" borderId="0" xfId="0" applyNumberFormat="1" applyFont="1" applyFill="1" applyAlignment="1">
      <alignment vertical="center"/>
    </xf>
    <xf numFmtId="167" fontId="24" fillId="7" borderId="0" xfId="16" applyNumberFormat="1" applyFont="1" applyFill="1" applyAlignment="1">
      <alignment vertical="center"/>
    </xf>
    <xf numFmtId="166" fontId="24" fillId="7" borderId="0" xfId="7" applyFont="1" applyFill="1" applyAlignment="1">
      <alignment vertical="center"/>
    </xf>
    <xf numFmtId="0" fontId="24" fillId="7" borderId="0" xfId="0" applyFont="1" applyFill="1" applyAlignment="1">
      <alignment vertical="center" wrapText="1"/>
    </xf>
    <xf numFmtId="181" fontId="23" fillId="7" borderId="0" xfId="3" applyNumberFormat="1" applyFont="1" applyFill="1" applyAlignment="1">
      <alignment vertical="center"/>
    </xf>
    <xf numFmtId="3" fontId="23" fillId="7" borderId="0" xfId="11" applyNumberFormat="1" applyFont="1" applyFill="1" applyAlignment="1">
      <alignment vertical="center"/>
    </xf>
    <xf numFmtId="3" fontId="28" fillId="0" borderId="0" xfId="11" applyNumberFormat="1" applyFont="1" applyAlignment="1">
      <alignment vertical="center"/>
    </xf>
    <xf numFmtId="3" fontId="28" fillId="7" borderId="0" xfId="11"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5"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0"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0"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0" fontId="1" fillId="5" borderId="27" xfId="0" applyNumberFormat="1" applyFont="1" applyFill="1" applyBorder="1" applyAlignment="1">
      <alignment vertical="center" wrapText="1"/>
    </xf>
    <xf numFmtId="170" fontId="10" fillId="5" borderId="27" xfId="0" applyNumberFormat="1" applyFont="1" applyFill="1" applyBorder="1" applyAlignment="1">
      <alignment vertical="center" wrapText="1"/>
    </xf>
    <xf numFmtId="170"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0"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72" fontId="1" fillId="7" borderId="0" xfId="16" applyNumberFormat="1" applyFont="1" applyFill="1" applyBorder="1" applyAlignment="1">
      <alignment horizontal="right" vertical="center"/>
    </xf>
    <xf numFmtId="172"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0" fontId="10" fillId="7" borderId="0" xfId="0" applyNumberFormat="1" applyFont="1" applyFill="1" applyAlignment="1">
      <alignment vertical="center"/>
    </xf>
    <xf numFmtId="172" fontId="21" fillId="7" borderId="0" xfId="16" applyNumberFormat="1" applyFont="1" applyFill="1" applyBorder="1" applyAlignment="1">
      <alignment horizontal="right" vertical="center"/>
    </xf>
    <xf numFmtId="170" fontId="6" fillId="7" borderId="0" xfId="0" applyNumberFormat="1" applyFont="1" applyFill="1" applyAlignment="1">
      <alignment vertical="center"/>
    </xf>
    <xf numFmtId="38" fontId="7" fillId="7" borderId="0" xfId="0" applyNumberFormat="1" applyFont="1" applyFill="1" applyAlignment="1">
      <alignment vertical="center"/>
    </xf>
    <xf numFmtId="175" fontId="1" fillId="7" borderId="0" xfId="0" applyNumberFormat="1" applyFont="1" applyFill="1" applyAlignment="1">
      <alignment horizontal="right" vertical="center"/>
    </xf>
    <xf numFmtId="0" fontId="23" fillId="7" borderId="0" xfId="0" applyFont="1" applyFill="1" applyAlignment="1">
      <alignment horizontal="right" vertical="center"/>
    </xf>
    <xf numFmtId="186"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2"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0" fontId="1" fillId="0" borderId="0" xfId="12" applyFont="1" applyAlignment="1">
      <alignment vertical="center" wrapText="1"/>
    </xf>
    <xf numFmtId="172" fontId="1" fillId="0" borderId="0" xfId="16" applyNumberFormat="1" applyFont="1" applyFill="1" applyBorder="1" applyAlignment="1">
      <alignment horizontal="right" vertical="center"/>
    </xf>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5" fontId="24" fillId="0" borderId="0" xfId="0" applyNumberFormat="1" applyFont="1" applyAlignment="1">
      <alignment horizontal="right" vertical="center"/>
    </xf>
    <xf numFmtId="175" fontId="1" fillId="0" borderId="0" xfId="0" applyNumberFormat="1" applyFont="1" applyAlignment="1">
      <alignment horizontal="right" vertical="center"/>
    </xf>
    <xf numFmtId="175" fontId="1" fillId="7" borderId="0" xfId="10" applyNumberFormat="1" applyFill="1" applyAlignment="1">
      <alignment horizontal="right" vertical="center"/>
    </xf>
    <xf numFmtId="0" fontId="16" fillId="0" borderId="0" xfId="0" applyFont="1" applyAlignment="1">
      <alignment horizontal="right" vertical="center"/>
    </xf>
    <xf numFmtId="175" fontId="10" fillId="0" borderId="0" xfId="0" applyNumberFormat="1" applyFont="1" applyAlignment="1">
      <alignment horizontal="right" vertical="center"/>
    </xf>
    <xf numFmtId="177" fontId="10" fillId="0" borderId="0" xfId="0" applyNumberFormat="1" applyFont="1" applyAlignment="1">
      <alignment horizontal="right" vertical="center"/>
    </xf>
    <xf numFmtId="177" fontId="1" fillId="7" borderId="0" xfId="10" applyNumberFormat="1" applyFill="1" applyAlignment="1">
      <alignment horizontal="right" vertical="center"/>
    </xf>
    <xf numFmtId="175" fontId="21" fillId="0" borderId="0" xfId="10" applyNumberFormat="1" applyFont="1" applyAlignment="1">
      <alignment horizontal="right" vertical="center"/>
    </xf>
    <xf numFmtId="177" fontId="21" fillId="0" borderId="0" xfId="10" applyNumberFormat="1" applyFont="1" applyAlignment="1">
      <alignment horizontal="right" vertical="center"/>
    </xf>
    <xf numFmtId="170" fontId="23" fillId="7" borderId="0" xfId="9" applyNumberFormat="1" applyFont="1" applyFill="1" applyAlignment="1">
      <alignment horizontal="right" vertical="center"/>
    </xf>
    <xf numFmtId="0" fontId="1" fillId="0" borderId="0" xfId="0" applyFont="1" applyAlignment="1">
      <alignment horizontal="right" vertical="center"/>
    </xf>
    <xf numFmtId="175" fontId="21" fillId="0" borderId="0" xfId="0" applyNumberFormat="1" applyFont="1" applyAlignment="1">
      <alignment horizontal="right" vertical="center"/>
    </xf>
    <xf numFmtId="177"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5" fontId="1" fillId="7" borderId="0" xfId="10" applyNumberFormat="1" applyFill="1" applyAlignment="1">
      <alignment vertical="center"/>
    </xf>
    <xf numFmtId="175" fontId="1" fillId="0" borderId="0" xfId="10" applyNumberFormat="1" applyAlignment="1">
      <alignmen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2"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0" fontId="1" fillId="7" borderId="0" xfId="0" applyNumberFormat="1" applyFont="1" applyFill="1" applyAlignment="1">
      <alignment vertical="center"/>
    </xf>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89" fontId="38" fillId="0" borderId="0" xfId="14" applyNumberFormat="1" applyFont="1" applyFill="1" applyBorder="1" applyAlignment="1">
      <alignment vertical="center"/>
    </xf>
    <xf numFmtId="0" fontId="43" fillId="0" borderId="0" xfId="0" applyFont="1" applyAlignment="1">
      <alignment vertical="center"/>
    </xf>
    <xf numFmtId="171"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7" fontId="0" fillId="7" borderId="0" xfId="16" applyNumberFormat="1" applyFont="1" applyFill="1" applyAlignment="1">
      <alignment vertical="center"/>
    </xf>
    <xf numFmtId="0" fontId="46" fillId="7" borderId="0" xfId="15" applyFont="1" applyFill="1" applyAlignment="1">
      <alignment horizontal="center" vertical="center"/>
    </xf>
    <xf numFmtId="0" fontId="1" fillId="7" borderId="0" xfId="9" applyFill="1"/>
    <xf numFmtId="0" fontId="46"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4" fontId="10" fillId="5" borderId="0" xfId="11" applyNumberFormat="1" applyFont="1" applyFill="1" applyAlignment="1">
      <alignment horizontal="center" vertical="center"/>
    </xf>
    <xf numFmtId="0" fontId="44" fillId="0" borderId="0" xfId="9" applyFont="1" applyAlignment="1">
      <alignment vertical="center"/>
    </xf>
    <xf numFmtId="0" fontId="47" fillId="0" borderId="0" xfId="9" applyFont="1" applyAlignment="1">
      <alignment vertical="center"/>
    </xf>
    <xf numFmtId="0" fontId="29" fillId="0" borderId="0" xfId="9" applyFont="1" applyAlignment="1">
      <alignment vertical="center"/>
    </xf>
    <xf numFmtId="0" fontId="44" fillId="7" borderId="0" xfId="0" applyFont="1" applyFill="1" applyAlignment="1">
      <alignment horizontal="right" vertical="center"/>
    </xf>
    <xf numFmtId="165" fontId="44" fillId="7" borderId="0" xfId="3" applyFont="1" applyFill="1" applyBorder="1" applyAlignment="1">
      <alignment horizontal="right" vertical="center"/>
    </xf>
    <xf numFmtId="181" fontId="44" fillId="7" borderId="0" xfId="3" applyNumberFormat="1" applyFont="1" applyFill="1" applyBorder="1" applyAlignment="1">
      <alignment horizontal="right" vertical="center"/>
    </xf>
    <xf numFmtId="191"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0" fontId="10" fillId="8" borderId="1" xfId="3" applyNumberFormat="1" applyFont="1" applyFill="1" applyBorder="1" applyAlignment="1">
      <alignment horizontal="right" vertical="center"/>
    </xf>
    <xf numFmtId="170" fontId="1" fillId="8" borderId="1" xfId="4" applyNumberFormat="1" applyFont="1" applyFill="1" applyBorder="1" applyAlignment="1">
      <alignment horizontal="right" vertical="center"/>
    </xf>
    <xf numFmtId="170" fontId="1" fillId="9" borderId="1" xfId="4" applyNumberFormat="1" applyFont="1" applyFill="1" applyBorder="1" applyAlignment="1">
      <alignment horizontal="right" vertical="center"/>
    </xf>
    <xf numFmtId="170" fontId="10" fillId="9" borderId="1" xfId="3" applyNumberFormat="1" applyFont="1" applyFill="1" applyBorder="1" applyAlignment="1">
      <alignment horizontal="right" vertical="center"/>
    </xf>
    <xf numFmtId="170" fontId="1" fillId="8" borderId="1" xfId="5" applyNumberFormat="1" applyFont="1" applyFill="1" applyBorder="1" applyAlignment="1">
      <alignment vertical="center"/>
    </xf>
    <xf numFmtId="192" fontId="24" fillId="7" borderId="0" xfId="3" applyNumberFormat="1" applyFont="1" applyFill="1" applyBorder="1" applyAlignment="1">
      <alignment horizontal="justify" vertical="center" wrapText="1"/>
    </xf>
    <xf numFmtId="180" fontId="23" fillId="7" borderId="0" xfId="0" applyNumberFormat="1" applyFont="1" applyFill="1" applyAlignment="1">
      <alignment horizontal="right" vertical="center"/>
    </xf>
    <xf numFmtId="0" fontId="21" fillId="11" borderId="0" xfId="0" applyFont="1" applyFill="1" applyAlignment="1">
      <alignment horizontal="center" vertical="center"/>
    </xf>
    <xf numFmtId="170" fontId="23" fillId="11" borderId="0" xfId="9" applyNumberFormat="1" applyFont="1" applyFill="1" applyAlignment="1">
      <alignment horizontal="right" vertical="center"/>
    </xf>
    <xf numFmtId="181"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2"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1" fontId="24" fillId="11" borderId="50" xfId="3" applyNumberFormat="1" applyFont="1" applyFill="1" applyBorder="1" applyAlignment="1">
      <alignment vertical="center"/>
    </xf>
    <xf numFmtId="181" fontId="24" fillId="7" borderId="50" xfId="3" applyNumberFormat="1" applyFont="1" applyFill="1" applyBorder="1" applyAlignment="1">
      <alignment vertical="center"/>
    </xf>
    <xf numFmtId="172"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2"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0"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0" fontId="24" fillId="11" borderId="50" xfId="0" applyNumberFormat="1" applyFont="1" applyFill="1" applyBorder="1" applyAlignment="1">
      <alignment horizontal="right" vertical="center"/>
    </xf>
    <xf numFmtId="180" fontId="24" fillId="7" borderId="50" xfId="0" applyNumberFormat="1" applyFont="1" applyFill="1" applyBorder="1" applyAlignment="1">
      <alignment horizontal="right" vertical="center"/>
    </xf>
    <xf numFmtId="180" fontId="24" fillId="7" borderId="49" xfId="0" applyNumberFormat="1" applyFont="1" applyFill="1" applyBorder="1" applyAlignment="1">
      <alignment horizontal="right" vertical="center"/>
    </xf>
    <xf numFmtId="180" fontId="23" fillId="7" borderId="49" xfId="0" applyNumberFormat="1" applyFont="1" applyFill="1" applyBorder="1" applyAlignment="1">
      <alignment horizontal="right" vertical="center"/>
    </xf>
    <xf numFmtId="180"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5"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5" fontId="23" fillId="11" borderId="49" xfId="0" applyNumberFormat="1" applyFont="1" applyFill="1" applyBorder="1" applyAlignment="1">
      <alignment vertical="center"/>
    </xf>
    <xf numFmtId="175"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5" fontId="24" fillId="11" borderId="50" xfId="0" applyNumberFormat="1" applyFont="1" applyFill="1" applyBorder="1" applyAlignment="1">
      <alignment vertical="center"/>
    </xf>
    <xf numFmtId="175"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7" fontId="23" fillId="11" borderId="0" xfId="0" applyNumberFormat="1" applyFont="1" applyFill="1" applyAlignment="1">
      <alignment vertical="center"/>
    </xf>
    <xf numFmtId="177" fontId="23" fillId="11" borderId="49" xfId="0" applyNumberFormat="1" applyFont="1" applyFill="1" applyBorder="1" applyAlignment="1">
      <alignment vertical="center"/>
    </xf>
    <xf numFmtId="177" fontId="24" fillId="11" borderId="50" xfId="0" applyNumberFormat="1" applyFont="1" applyFill="1" applyBorder="1" applyAlignment="1">
      <alignment vertical="center"/>
    </xf>
    <xf numFmtId="177" fontId="23" fillId="7" borderId="0" xfId="0" applyNumberFormat="1" applyFont="1" applyFill="1" applyAlignment="1">
      <alignment vertical="center"/>
    </xf>
    <xf numFmtId="177" fontId="23" fillId="7" borderId="49" xfId="0" applyNumberFormat="1" applyFont="1" applyFill="1" applyBorder="1" applyAlignment="1">
      <alignment vertical="center"/>
    </xf>
    <xf numFmtId="177" fontId="24" fillId="7" borderId="50" xfId="0" applyNumberFormat="1" applyFont="1" applyFill="1" applyBorder="1" applyAlignment="1">
      <alignment vertical="center"/>
    </xf>
    <xf numFmtId="0" fontId="23" fillId="0" borderId="0" xfId="9" applyFont="1" applyAlignment="1">
      <alignment horizontal="left" vertical="center"/>
    </xf>
    <xf numFmtId="170"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0" fontId="24" fillId="11" borderId="50" xfId="9" applyNumberFormat="1" applyFont="1" applyFill="1" applyBorder="1" applyAlignment="1">
      <alignment horizontal="right" vertical="center"/>
    </xf>
    <xf numFmtId="170" fontId="24" fillId="7" borderId="50" xfId="9" applyNumberFormat="1" applyFont="1" applyFill="1" applyBorder="1" applyAlignment="1">
      <alignment horizontal="right" vertical="center"/>
    </xf>
    <xf numFmtId="175" fontId="1" fillId="11" borderId="0" xfId="0" applyNumberFormat="1" applyFont="1" applyFill="1" applyAlignment="1">
      <alignment vertical="center"/>
    </xf>
    <xf numFmtId="172"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0" fontId="10" fillId="11" borderId="49" xfId="0" applyNumberFormat="1" applyFont="1" applyFill="1" applyBorder="1" applyAlignment="1">
      <alignment vertical="center"/>
    </xf>
    <xf numFmtId="170" fontId="10" fillId="0" borderId="49" xfId="0" applyNumberFormat="1" applyFont="1" applyBorder="1" applyAlignment="1">
      <alignment vertical="center"/>
    </xf>
    <xf numFmtId="172" fontId="10" fillId="7" borderId="49" xfId="16" applyNumberFormat="1" applyFont="1" applyFill="1" applyBorder="1" applyAlignment="1">
      <alignment horizontal="right" vertical="center"/>
    </xf>
    <xf numFmtId="175" fontId="24" fillId="11" borderId="49" xfId="0" applyNumberFormat="1" applyFont="1" applyFill="1" applyBorder="1" applyAlignment="1">
      <alignment vertical="center"/>
    </xf>
    <xf numFmtId="175" fontId="24" fillId="0" borderId="49" xfId="0" applyNumberFormat="1" applyFont="1" applyBorder="1" applyAlignment="1">
      <alignment vertical="center"/>
    </xf>
    <xf numFmtId="172" fontId="24" fillId="0" borderId="49" xfId="16" applyNumberFormat="1" applyFont="1" applyFill="1" applyBorder="1" applyAlignment="1">
      <alignment horizontal="right" vertical="center"/>
    </xf>
    <xf numFmtId="172" fontId="24" fillId="0" borderId="56" xfId="16" applyNumberFormat="1" applyFont="1" applyFill="1" applyBorder="1" applyAlignment="1">
      <alignment horizontal="right" vertical="center"/>
    </xf>
    <xf numFmtId="175" fontId="1" fillId="11" borderId="49" xfId="0" applyNumberFormat="1" applyFont="1" applyFill="1" applyBorder="1" applyAlignment="1">
      <alignment vertical="center"/>
    </xf>
    <xf numFmtId="175" fontId="1" fillId="0" borderId="49" xfId="0" applyNumberFormat="1" applyFont="1" applyBorder="1" applyAlignment="1">
      <alignment vertical="center"/>
    </xf>
    <xf numFmtId="175" fontId="10" fillId="11" borderId="49" xfId="0" applyNumberFormat="1" applyFont="1" applyFill="1" applyBorder="1" applyAlignment="1">
      <alignment vertical="center"/>
    </xf>
    <xf numFmtId="175"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3" fontId="24" fillId="11" borderId="50" xfId="0" applyNumberFormat="1" applyFont="1" applyFill="1" applyBorder="1" applyAlignment="1">
      <alignment vertical="center"/>
    </xf>
    <xf numFmtId="183" fontId="24" fillId="0" borderId="50" xfId="0" applyNumberFormat="1" applyFont="1" applyBorder="1" applyAlignment="1">
      <alignment vertical="center"/>
    </xf>
    <xf numFmtId="172" fontId="24" fillId="0" borderId="57" xfId="16" applyNumberFormat="1" applyFont="1" applyFill="1" applyBorder="1" applyAlignment="1">
      <alignment horizontal="right" vertical="center"/>
    </xf>
    <xf numFmtId="172"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5" fontId="10" fillId="11" borderId="50" xfId="0" applyNumberFormat="1" applyFont="1" applyFill="1" applyBorder="1" applyAlignment="1">
      <alignment vertical="center"/>
    </xf>
    <xf numFmtId="175" fontId="10" fillId="0" borderId="50" xfId="0" applyNumberFormat="1" applyFont="1" applyBorder="1" applyAlignment="1">
      <alignment vertical="center"/>
    </xf>
    <xf numFmtId="175" fontId="10" fillId="7" borderId="49" xfId="0" applyNumberFormat="1" applyFont="1" applyFill="1" applyBorder="1" applyAlignment="1">
      <alignment vertical="center"/>
    </xf>
    <xf numFmtId="170"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5"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5" fontId="22" fillId="10" borderId="50" xfId="0" applyNumberFormat="1" applyFont="1" applyFill="1" applyBorder="1" applyAlignment="1">
      <alignment vertical="center"/>
    </xf>
    <xf numFmtId="177" fontId="22" fillId="10" borderId="50" xfId="0" applyNumberFormat="1" applyFont="1" applyFill="1" applyBorder="1" applyAlignment="1">
      <alignment vertical="center"/>
    </xf>
    <xf numFmtId="0" fontId="10" fillId="7" borderId="49" xfId="10" applyFont="1" applyFill="1" applyBorder="1" applyAlignment="1">
      <alignment vertical="center"/>
    </xf>
    <xf numFmtId="175" fontId="10" fillId="11" borderId="49" xfId="0" applyNumberFormat="1" applyFont="1" applyFill="1" applyBorder="1" applyAlignment="1">
      <alignment horizontal="right" vertical="center"/>
    </xf>
    <xf numFmtId="175" fontId="10" fillId="0" borderId="49" xfId="0" applyNumberFormat="1" applyFont="1" applyBorder="1" applyAlignment="1">
      <alignment horizontal="right" vertical="center"/>
    </xf>
    <xf numFmtId="0" fontId="1" fillId="7" borderId="49" xfId="10" applyFill="1" applyBorder="1" applyAlignment="1">
      <alignment vertical="center"/>
    </xf>
    <xf numFmtId="175" fontId="1" fillId="11" borderId="49" xfId="0" applyNumberFormat="1" applyFont="1" applyFill="1" applyBorder="1" applyAlignment="1">
      <alignment horizontal="right" vertical="center"/>
    </xf>
    <xf numFmtId="175" fontId="1" fillId="0" borderId="49" xfId="0" applyNumberFormat="1" applyFont="1" applyBorder="1" applyAlignment="1">
      <alignment horizontal="right" vertical="center"/>
    </xf>
    <xf numFmtId="175" fontId="10" fillId="0" borderId="50" xfId="0" applyNumberFormat="1" applyFont="1" applyBorder="1" applyAlignment="1">
      <alignment horizontal="right" vertical="center"/>
    </xf>
    <xf numFmtId="0" fontId="31" fillId="7" borderId="50" xfId="10" applyFont="1" applyFill="1" applyBorder="1" applyAlignment="1">
      <alignment vertical="center"/>
    </xf>
    <xf numFmtId="175" fontId="1" fillId="0" borderId="50" xfId="0" applyNumberFormat="1" applyFont="1" applyBorder="1" applyAlignment="1">
      <alignment horizontal="right" vertical="center"/>
    </xf>
    <xf numFmtId="172" fontId="1" fillId="7" borderId="50" xfId="16" applyNumberFormat="1" applyFont="1" applyFill="1" applyBorder="1" applyAlignment="1">
      <alignment horizontal="right" vertical="center"/>
    </xf>
    <xf numFmtId="0" fontId="1" fillId="0" borderId="50" xfId="10" applyBorder="1" applyAlignment="1">
      <alignment vertical="center"/>
    </xf>
    <xf numFmtId="175" fontId="21" fillId="0" borderId="50" xfId="0" applyNumberFormat="1" applyFont="1" applyBorder="1" applyAlignment="1">
      <alignment horizontal="right" vertical="center"/>
    </xf>
    <xf numFmtId="172"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5" fontId="22" fillId="10" borderId="49" xfId="0" applyNumberFormat="1" applyFont="1" applyFill="1" applyBorder="1" applyAlignment="1">
      <alignment vertical="center"/>
    </xf>
    <xf numFmtId="177" fontId="22" fillId="10" borderId="49" xfId="0" applyNumberFormat="1" applyFont="1" applyFill="1" applyBorder="1" applyAlignment="1">
      <alignment vertical="center"/>
    </xf>
    <xf numFmtId="0" fontId="24" fillId="0" borderId="49" xfId="10" applyFont="1" applyBorder="1" applyAlignment="1">
      <alignment vertical="center"/>
    </xf>
    <xf numFmtId="175" fontId="1" fillId="7" borderId="50" xfId="0" applyNumberFormat="1" applyFont="1" applyFill="1" applyBorder="1" applyAlignment="1">
      <alignment horizontal="right" vertical="center"/>
    </xf>
    <xf numFmtId="177" fontId="1" fillId="7" borderId="50" xfId="0" applyNumberFormat="1" applyFont="1" applyFill="1" applyBorder="1" applyAlignment="1">
      <alignment horizontal="right" vertical="center"/>
    </xf>
    <xf numFmtId="175" fontId="1" fillId="11" borderId="50" xfId="0" applyNumberFormat="1" applyFont="1" applyFill="1" applyBorder="1" applyAlignment="1">
      <alignment horizontal="right" vertical="center"/>
    </xf>
    <xf numFmtId="175" fontId="10" fillId="11" borderId="50" xfId="0" applyNumberFormat="1" applyFont="1" applyFill="1" applyBorder="1" applyAlignment="1">
      <alignment horizontal="right" vertical="center"/>
    </xf>
    <xf numFmtId="175"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5" fontId="22" fillId="10" borderId="50" xfId="0" applyNumberFormat="1" applyFont="1" applyFill="1" applyBorder="1" applyAlignment="1">
      <alignment horizontal="right" vertical="center"/>
    </xf>
    <xf numFmtId="177"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5" fontId="10" fillId="7" borderId="50" xfId="0" applyNumberFormat="1" applyFont="1" applyFill="1" applyBorder="1" applyAlignment="1">
      <alignment vertical="center"/>
    </xf>
    <xf numFmtId="0" fontId="0" fillId="7" borderId="52" xfId="0" applyFill="1" applyBorder="1" applyAlignment="1">
      <alignment vertical="center"/>
    </xf>
    <xf numFmtId="167" fontId="1" fillId="11" borderId="0" xfId="16" applyNumberFormat="1" applyFont="1" applyFill="1" applyBorder="1" applyAlignment="1">
      <alignment horizontal="right" vertical="center"/>
    </xf>
    <xf numFmtId="186" fontId="1" fillId="11" borderId="0" xfId="0" applyNumberFormat="1" applyFont="1" applyFill="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87" fontId="10" fillId="11" borderId="50" xfId="20" applyNumberFormat="1" applyFont="1" applyFill="1" applyBorder="1" applyAlignment="1">
      <alignment horizontal="right" vertical="center"/>
    </xf>
    <xf numFmtId="187" fontId="10" fillId="7" borderId="50" xfId="20" applyNumberFormat="1" applyFont="1" applyFill="1" applyBorder="1" applyAlignment="1">
      <alignment horizontal="right" vertical="center"/>
    </xf>
    <xf numFmtId="177" fontId="1" fillId="11" borderId="0" xfId="0" applyNumberFormat="1" applyFont="1" applyFill="1" applyAlignment="1">
      <alignment horizontal="right" vertical="center"/>
    </xf>
    <xf numFmtId="177" fontId="1" fillId="7" borderId="0" xfId="0" applyNumberFormat="1" applyFont="1" applyFill="1" applyAlignment="1">
      <alignment horizontal="right" vertical="center"/>
    </xf>
    <xf numFmtId="177" fontId="10" fillId="7" borderId="49" xfId="0" applyNumberFormat="1" applyFont="1" applyFill="1" applyBorder="1" applyAlignment="1">
      <alignment vertical="center"/>
    </xf>
    <xf numFmtId="177" fontId="10" fillId="11" borderId="50" xfId="20" applyNumberFormat="1" applyFont="1" applyFill="1" applyBorder="1" applyAlignment="1">
      <alignment horizontal="right" vertical="center"/>
    </xf>
    <xf numFmtId="177" fontId="10" fillId="7" borderId="50" xfId="20" applyNumberFormat="1" applyFont="1" applyFill="1" applyBorder="1" applyAlignment="1">
      <alignment horizontal="right" vertical="center"/>
    </xf>
    <xf numFmtId="175"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5" fontId="1" fillId="11" borderId="49" xfId="10" applyNumberFormat="1" applyFill="1" applyBorder="1" applyAlignment="1">
      <alignment vertical="center"/>
    </xf>
    <xf numFmtId="175" fontId="1" fillId="7" borderId="49" xfId="10" applyNumberFormat="1" applyFill="1" applyBorder="1" applyAlignment="1">
      <alignment vertical="center"/>
    </xf>
    <xf numFmtId="175" fontId="1" fillId="0" borderId="49" xfId="10" applyNumberFormat="1" applyBorder="1" applyAlignment="1">
      <alignment vertical="center"/>
    </xf>
    <xf numFmtId="175" fontId="23" fillId="11" borderId="50" xfId="10" applyNumberFormat="1" applyFont="1" applyFill="1" applyBorder="1" applyAlignment="1">
      <alignment vertical="center"/>
    </xf>
    <xf numFmtId="175" fontId="23" fillId="0" borderId="50" xfId="10" applyNumberFormat="1" applyFont="1" applyBorder="1" applyAlignment="1">
      <alignment vertical="center"/>
    </xf>
    <xf numFmtId="175" fontId="23" fillId="7" borderId="50" xfId="10" applyNumberFormat="1" applyFont="1" applyFill="1" applyBorder="1" applyAlignment="1">
      <alignment vertical="center"/>
    </xf>
    <xf numFmtId="0" fontId="24" fillId="7" borderId="50" xfId="10" applyFont="1" applyFill="1" applyBorder="1" applyAlignment="1">
      <alignment vertical="center"/>
    </xf>
    <xf numFmtId="175" fontId="24" fillId="11" borderId="50" xfId="10" applyNumberFormat="1" applyFont="1" applyFill="1" applyBorder="1" applyAlignment="1">
      <alignment vertical="center"/>
    </xf>
    <xf numFmtId="175" fontId="24" fillId="7" borderId="50" xfId="10" applyNumberFormat="1" applyFont="1" applyFill="1" applyBorder="1" applyAlignment="1">
      <alignment vertical="center"/>
    </xf>
    <xf numFmtId="0" fontId="31" fillId="7" borderId="49" xfId="10" applyFont="1" applyFill="1" applyBorder="1" applyAlignment="1">
      <alignment vertical="center"/>
    </xf>
    <xf numFmtId="172" fontId="1" fillId="7" borderId="49" xfId="16" applyNumberFormat="1" applyFont="1" applyFill="1" applyBorder="1" applyAlignment="1">
      <alignment vertical="center"/>
    </xf>
    <xf numFmtId="0" fontId="18" fillId="7" borderId="50" xfId="10" applyFont="1" applyFill="1" applyBorder="1" applyAlignment="1">
      <alignment vertical="center"/>
    </xf>
    <xf numFmtId="172" fontId="10" fillId="7" borderId="50" xfId="16" applyNumberFormat="1" applyFont="1" applyFill="1" applyBorder="1" applyAlignment="1">
      <alignment vertical="center"/>
    </xf>
    <xf numFmtId="0" fontId="18" fillId="0" borderId="50" xfId="10" applyFont="1" applyBorder="1" applyAlignment="1">
      <alignment vertical="center"/>
    </xf>
    <xf numFmtId="175" fontId="10" fillId="7" borderId="50" xfId="0" applyNumberFormat="1" applyFont="1" applyFill="1" applyBorder="1" applyAlignment="1">
      <alignment horizontal="right" vertical="center"/>
    </xf>
    <xf numFmtId="0" fontId="1" fillId="0" borderId="52" xfId="0" applyFont="1" applyBorder="1" applyAlignment="1">
      <alignment vertical="center"/>
    </xf>
    <xf numFmtId="175" fontId="21" fillId="10" borderId="50" xfId="0" applyNumberFormat="1" applyFont="1" applyFill="1" applyBorder="1" applyAlignment="1">
      <alignment horizontal="right" vertical="center"/>
    </xf>
    <xf numFmtId="172"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5" fontId="1" fillId="11" borderId="0" xfId="10" applyNumberFormat="1" applyFill="1" applyAlignment="1">
      <alignment horizontal="right" vertical="center"/>
    </xf>
    <xf numFmtId="177" fontId="10" fillId="7" borderId="50" xfId="0" applyNumberFormat="1" applyFont="1" applyFill="1" applyBorder="1" applyAlignment="1">
      <alignment horizontal="right" vertical="center"/>
    </xf>
    <xf numFmtId="178"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8" fontId="26" fillId="7" borderId="49" xfId="0" applyNumberFormat="1" applyFont="1" applyFill="1" applyBorder="1" applyAlignment="1" applyProtection="1">
      <alignment vertical="center"/>
      <protection locked="0"/>
    </xf>
    <xf numFmtId="178" fontId="21" fillId="10" borderId="50" xfId="0" applyNumberFormat="1" applyFont="1" applyFill="1" applyBorder="1" applyAlignment="1" applyProtection="1">
      <alignment vertical="center"/>
      <protection locked="0"/>
    </xf>
    <xf numFmtId="172" fontId="21" fillId="10" borderId="50" xfId="16" applyNumberFormat="1" applyFont="1" applyFill="1" applyBorder="1" applyAlignment="1">
      <alignment vertical="center"/>
    </xf>
    <xf numFmtId="178"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5" fontId="1" fillId="0" borderId="49" xfId="3" applyNumberFormat="1" applyFont="1" applyFill="1" applyBorder="1" applyAlignment="1">
      <alignment horizontal="right" vertical="center"/>
    </xf>
    <xf numFmtId="178" fontId="26" fillId="0" borderId="49" xfId="0" applyNumberFormat="1" applyFont="1" applyBorder="1" applyAlignment="1" applyProtection="1">
      <alignmen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2" fontId="26" fillId="0" borderId="46" xfId="0" applyNumberFormat="1" applyFont="1" applyBorder="1" applyAlignment="1" applyProtection="1">
      <alignment horizontal="right" vertical="center"/>
      <protection locked="0"/>
    </xf>
    <xf numFmtId="182" fontId="26" fillId="0" borderId="0" xfId="0" applyNumberFormat="1" applyFont="1" applyAlignment="1" applyProtection="1">
      <alignment horizontal="right" vertical="center"/>
      <protection locked="0"/>
    </xf>
    <xf numFmtId="182" fontId="26" fillId="0" borderId="49" xfId="0" applyNumberFormat="1" applyFont="1" applyBorder="1" applyAlignment="1" applyProtection="1">
      <alignment horizontal="right" vertical="center"/>
      <protection locked="0"/>
    </xf>
    <xf numFmtId="172" fontId="21" fillId="10" borderId="50" xfId="16" applyNumberFormat="1" applyFont="1" applyFill="1" applyBorder="1" applyAlignment="1">
      <alignment horizontal="right" vertical="center"/>
    </xf>
    <xf numFmtId="170" fontId="1" fillId="11" borderId="0" xfId="14" applyNumberFormat="1" applyFont="1" applyFill="1" applyBorder="1" applyAlignment="1">
      <alignment horizontal="right" vertical="center"/>
    </xf>
    <xf numFmtId="0" fontId="24" fillId="0" borderId="50" xfId="0" applyFont="1" applyBorder="1" applyAlignment="1">
      <alignment horizontal="center"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0" fontId="21" fillId="10" borderId="50" xfId="14" applyNumberFormat="1" applyFont="1" applyFill="1" applyBorder="1" applyAlignment="1">
      <alignment horizontal="right" vertical="center"/>
    </xf>
    <xf numFmtId="170"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0" fontId="1" fillId="7" borderId="49" xfId="0" applyFont="1" applyFill="1" applyBorder="1" applyAlignment="1">
      <alignment vertical="center"/>
    </xf>
    <xf numFmtId="0" fontId="0" fillId="7" borderId="50" xfId="0" applyFill="1" applyBorder="1" applyAlignment="1">
      <alignment vertical="center"/>
    </xf>
    <xf numFmtId="0" fontId="1" fillId="7" borderId="50" xfId="0" applyFont="1" applyFill="1" applyBorder="1" applyAlignment="1">
      <alignment vertical="center"/>
    </xf>
    <xf numFmtId="0" fontId="0" fillId="7" borderId="47" xfId="0"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1" fontId="25" fillId="10" borderId="49" xfId="3" applyNumberFormat="1" applyFont="1" applyFill="1" applyBorder="1" applyAlignment="1">
      <alignment horizontal="right" vertical="center"/>
    </xf>
    <xf numFmtId="0" fontId="44" fillId="7" borderId="64" xfId="0" applyFont="1" applyFill="1" applyBorder="1" applyAlignment="1">
      <alignment horizontal="right" vertical="center"/>
    </xf>
    <xf numFmtId="181" fontId="44" fillId="7" borderId="49" xfId="3" applyNumberFormat="1" applyFont="1" applyFill="1" applyBorder="1" applyAlignment="1">
      <alignment horizontal="right" vertical="center"/>
    </xf>
    <xf numFmtId="181" fontId="44" fillId="7" borderId="58" xfId="3" applyNumberFormat="1" applyFont="1" applyFill="1" applyBorder="1" applyAlignment="1">
      <alignment horizontal="right" vertical="center"/>
    </xf>
    <xf numFmtId="181" fontId="25" fillId="10" borderId="58" xfId="3" applyNumberFormat="1" applyFont="1" applyFill="1" applyBorder="1" applyAlignment="1">
      <alignment horizontal="right" vertical="center"/>
    </xf>
    <xf numFmtId="181" fontId="44"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1"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1"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4" fillId="7" borderId="49" xfId="3" applyFont="1" applyFill="1" applyBorder="1" applyAlignment="1">
      <alignment horizontal="right" vertical="center"/>
    </xf>
    <xf numFmtId="165" fontId="17" fillId="11" borderId="50" xfId="3" applyFont="1" applyFill="1" applyBorder="1" applyAlignment="1">
      <alignment horizontal="right" vertical="center"/>
    </xf>
    <xf numFmtId="181" fontId="17" fillId="11" borderId="51" xfId="3" applyNumberFormat="1" applyFont="1" applyFill="1" applyBorder="1" applyAlignment="1">
      <alignment horizontal="right" vertical="center"/>
    </xf>
    <xf numFmtId="165" fontId="17" fillId="11" borderId="51" xfId="3" applyFont="1" applyFill="1" applyBorder="1" applyAlignment="1">
      <alignment horizontal="right" vertical="center"/>
    </xf>
    <xf numFmtId="165" fontId="44" fillId="7" borderId="52" xfId="3" applyFont="1" applyFill="1" applyBorder="1" applyAlignment="1">
      <alignment horizontal="right" vertical="center"/>
    </xf>
    <xf numFmtId="165" fontId="44" fillId="7" borderId="58" xfId="3" applyFont="1" applyFill="1" applyBorder="1" applyAlignment="1">
      <alignment horizontal="right" vertical="center"/>
    </xf>
    <xf numFmtId="181" fontId="17" fillId="11" borderId="58" xfId="3" applyNumberFormat="1" applyFont="1" applyFill="1" applyBorder="1" applyAlignment="1">
      <alignment horizontal="right" vertical="center"/>
    </xf>
    <xf numFmtId="170" fontId="23" fillId="11" borderId="49" xfId="9" applyNumberFormat="1" applyFont="1" applyFill="1" applyBorder="1" applyAlignment="1">
      <alignment horizontal="right" vertical="center"/>
    </xf>
    <xf numFmtId="181" fontId="23" fillId="7" borderId="49" xfId="3" applyNumberFormat="1" applyFont="1" applyFill="1" applyBorder="1" applyAlignment="1">
      <alignment vertical="center"/>
    </xf>
    <xf numFmtId="170" fontId="21" fillId="10" borderId="49" xfId="9" applyNumberFormat="1" applyFont="1" applyFill="1" applyBorder="1" applyAlignment="1">
      <alignment horizontal="right" vertical="center"/>
    </xf>
    <xf numFmtId="181" fontId="21" fillId="10" borderId="49" xfId="3" applyNumberFormat="1" applyFont="1" applyFill="1" applyBorder="1" applyAlignment="1">
      <alignment vertical="center"/>
    </xf>
    <xf numFmtId="170" fontId="23" fillId="7" borderId="49" xfId="9" applyNumberFormat="1" applyFont="1" applyFill="1" applyBorder="1" applyAlignment="1">
      <alignment horizontal="right" vertical="center"/>
    </xf>
    <xf numFmtId="0" fontId="21" fillId="10" borderId="49" xfId="0" applyFont="1" applyFill="1" applyBorder="1" applyAlignment="1">
      <alignment vertical="center"/>
    </xf>
    <xf numFmtId="0" fontId="21" fillId="10" borderId="64" xfId="0" applyFont="1" applyFill="1" applyBorder="1" applyAlignment="1">
      <alignment vertical="center"/>
    </xf>
    <xf numFmtId="172" fontId="21" fillId="10" borderId="58" xfId="16" applyNumberFormat="1" applyFont="1" applyFill="1" applyBorder="1" applyAlignment="1">
      <alignment horizontal="right" vertical="center"/>
    </xf>
    <xf numFmtId="0" fontId="21" fillId="10" borderId="54" xfId="0" applyFont="1" applyFill="1" applyBorder="1" applyAlignment="1">
      <alignmen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89"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0" fontId="38" fillId="0" borderId="49" xfId="0" applyNumberFormat="1" applyFont="1" applyBorder="1" applyAlignment="1">
      <alignment vertical="center"/>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170" fontId="38" fillId="0" borderId="50" xfId="14" applyNumberFormat="1" applyFont="1" applyFill="1" applyBorder="1" applyAlignment="1">
      <alignment vertical="center"/>
    </xf>
    <xf numFmtId="49" fontId="41" fillId="0" borderId="50" xfId="10" applyNumberFormat="1" applyFont="1" applyBorder="1" applyAlignment="1">
      <alignment horizontal="center" vertical="center" wrapText="1"/>
    </xf>
    <xf numFmtId="170" fontId="13" fillId="0" borderId="50" xfId="14" applyNumberFormat="1" applyFont="1" applyFill="1" applyBorder="1" applyAlignment="1">
      <alignment vertical="center"/>
    </xf>
    <xf numFmtId="189" fontId="13" fillId="11" borderId="50" xfId="14" applyNumberFormat="1" applyFont="1" applyFill="1" applyBorder="1" applyAlignment="1">
      <alignment vertical="center"/>
    </xf>
    <xf numFmtId="189"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89" fontId="38" fillId="11" borderId="49" xfId="14" applyNumberFormat="1" applyFont="1" applyFill="1" applyBorder="1" applyAlignment="1">
      <alignment vertical="center"/>
    </xf>
    <xf numFmtId="189" fontId="38" fillId="0" borderId="49" xfId="14" applyNumberFormat="1" applyFont="1" applyFill="1" applyBorder="1" applyAlignment="1">
      <alignment vertical="center"/>
    </xf>
    <xf numFmtId="191" fontId="38" fillId="0" borderId="49" xfId="14" applyNumberFormat="1" applyFont="1" applyFill="1" applyBorder="1" applyAlignment="1">
      <alignment vertical="center"/>
    </xf>
    <xf numFmtId="170" fontId="13" fillId="0" borderId="0" xfId="14" applyNumberFormat="1" applyFont="1" applyFill="1" applyBorder="1" applyAlignment="1">
      <alignment vertical="center"/>
    </xf>
    <xf numFmtId="189" fontId="13" fillId="11" borderId="0" xfId="14" applyNumberFormat="1" applyFont="1" applyFill="1" applyBorder="1" applyAlignment="1">
      <alignment vertical="center"/>
    </xf>
    <xf numFmtId="189" fontId="13" fillId="0" borderId="0" xfId="14" applyNumberFormat="1" applyFont="1" applyFill="1" applyBorder="1" applyAlignment="1">
      <alignment vertical="center"/>
    </xf>
    <xf numFmtId="170"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0" fontId="13" fillId="0" borderId="49" xfId="14" applyNumberFormat="1" applyFont="1" applyFill="1" applyBorder="1" applyAlignment="1">
      <alignment vertical="center"/>
    </xf>
    <xf numFmtId="189" fontId="13" fillId="11" borderId="49" xfId="14" applyNumberFormat="1" applyFont="1" applyFill="1" applyBorder="1" applyAlignment="1">
      <alignment vertical="center"/>
    </xf>
    <xf numFmtId="189" fontId="13" fillId="0" borderId="49" xfId="14" applyNumberFormat="1" applyFont="1" applyFill="1" applyBorder="1" applyAlignment="1">
      <alignment vertical="center"/>
    </xf>
    <xf numFmtId="191" fontId="13" fillId="0" borderId="49" xfId="14" applyNumberFormat="1" applyFont="1" applyFill="1" applyBorder="1" applyAlignment="1">
      <alignment vertical="center"/>
    </xf>
    <xf numFmtId="170" fontId="13" fillId="11" borderId="49" xfId="14" applyNumberFormat="1" applyFont="1" applyFill="1" applyBorder="1" applyAlignment="1">
      <alignment vertical="center"/>
    </xf>
    <xf numFmtId="191" fontId="38" fillId="11" borderId="0" xfId="14" applyNumberFormat="1" applyFont="1" applyFill="1" applyBorder="1" applyAlignment="1">
      <alignment vertical="center"/>
    </xf>
    <xf numFmtId="191" fontId="38" fillId="11" borderId="49" xfId="14" applyNumberFormat="1" applyFont="1" applyFill="1" applyBorder="1" applyAlignment="1">
      <alignment vertical="center"/>
    </xf>
    <xf numFmtId="191" fontId="13" fillId="11" borderId="49" xfId="14" applyNumberFormat="1" applyFont="1" applyFill="1" applyBorder="1" applyAlignment="1">
      <alignment vertical="center"/>
    </xf>
    <xf numFmtId="189" fontId="41" fillId="10" borderId="0" xfId="14" applyNumberFormat="1" applyFont="1" applyFill="1" applyBorder="1" applyAlignment="1">
      <alignment vertical="center"/>
    </xf>
    <xf numFmtId="189" fontId="41" fillId="10" borderId="45" xfId="14" applyNumberFormat="1" applyFont="1" applyFill="1" applyBorder="1" applyAlignment="1">
      <alignment vertical="center"/>
    </xf>
    <xf numFmtId="189" fontId="41" fillId="10" borderId="48" xfId="14" applyNumberFormat="1" applyFont="1" applyFill="1" applyBorder="1" applyAlignment="1">
      <alignment vertical="center"/>
    </xf>
    <xf numFmtId="189" fontId="41" fillId="10" borderId="53" xfId="14" applyNumberFormat="1" applyFont="1" applyFill="1" applyBorder="1" applyAlignment="1">
      <alignment vertical="center"/>
    </xf>
    <xf numFmtId="189" fontId="42" fillId="10" borderId="45" xfId="14" applyNumberFormat="1" applyFont="1" applyFill="1" applyBorder="1" applyAlignment="1">
      <alignment vertical="center"/>
    </xf>
    <xf numFmtId="189" fontId="42" fillId="10" borderId="70" xfId="14" applyNumberFormat="1" applyFont="1" applyFill="1" applyBorder="1" applyAlignment="1">
      <alignment vertical="center"/>
    </xf>
    <xf numFmtId="189" fontId="42" fillId="10" borderId="50" xfId="14" applyNumberFormat="1" applyFont="1" applyFill="1" applyBorder="1" applyAlignment="1">
      <alignment vertical="center"/>
    </xf>
    <xf numFmtId="170" fontId="41" fillId="10" borderId="45" xfId="14" applyNumberFormat="1" applyFont="1" applyFill="1" applyBorder="1" applyAlignment="1">
      <alignment horizontal="center" vertical="center"/>
    </xf>
    <xf numFmtId="189" fontId="13" fillId="0" borderId="51" xfId="14" applyNumberFormat="1" applyFont="1" applyFill="1" applyBorder="1" applyAlignment="1">
      <alignment vertical="center"/>
    </xf>
    <xf numFmtId="189" fontId="38" fillId="0" borderId="52" xfId="14" applyNumberFormat="1" applyFont="1" applyFill="1" applyBorder="1" applyAlignment="1">
      <alignment vertical="center"/>
    </xf>
    <xf numFmtId="189" fontId="38" fillId="0" borderId="58" xfId="14" applyNumberFormat="1" applyFont="1" applyFill="1" applyBorder="1" applyAlignment="1">
      <alignment vertical="center"/>
    </xf>
    <xf numFmtId="189" fontId="13" fillId="0" borderId="52" xfId="14" applyNumberFormat="1" applyFont="1" applyFill="1" applyBorder="1" applyAlignment="1">
      <alignment vertical="center"/>
    </xf>
    <xf numFmtId="170" fontId="13" fillId="0" borderId="58" xfId="14" applyNumberFormat="1" applyFont="1" applyFill="1" applyBorder="1" applyAlignment="1">
      <alignment vertical="center"/>
    </xf>
    <xf numFmtId="189" fontId="13" fillId="0" borderId="58" xfId="14" applyNumberFormat="1" applyFont="1" applyFill="1" applyBorder="1" applyAlignment="1">
      <alignment vertical="center"/>
    </xf>
    <xf numFmtId="170" fontId="41" fillId="10" borderId="72" xfId="14" applyNumberFormat="1" applyFont="1" applyFill="1" applyBorder="1" applyAlignment="1">
      <alignment horizontal="center" vertical="center"/>
    </xf>
    <xf numFmtId="189" fontId="41" fillId="10" borderId="65" xfId="14" applyNumberFormat="1" applyFont="1" applyFill="1" applyBorder="1" applyAlignment="1">
      <alignment vertical="center"/>
    </xf>
    <xf numFmtId="189" fontId="42" fillId="10" borderId="68" xfId="14" applyNumberFormat="1" applyFont="1" applyFill="1" applyBorder="1" applyAlignment="1">
      <alignment vertical="center"/>
    </xf>
    <xf numFmtId="189" fontId="42" fillId="10" borderId="51" xfId="14" applyNumberFormat="1" applyFont="1" applyFill="1" applyBorder="1" applyAlignment="1">
      <alignment vertical="center"/>
    </xf>
    <xf numFmtId="189" fontId="42" fillId="10" borderId="69" xfId="14" applyNumberFormat="1" applyFont="1" applyFill="1" applyBorder="1" applyAlignment="1">
      <alignment vertical="center"/>
    </xf>
    <xf numFmtId="189" fontId="41" fillId="10" borderId="52" xfId="14" applyNumberFormat="1" applyFont="1" applyFill="1" applyBorder="1" applyAlignment="1">
      <alignment vertical="center"/>
    </xf>
    <xf numFmtId="189" fontId="41" fillId="10" borderId="73" xfId="14" applyNumberFormat="1" applyFont="1" applyFill="1" applyBorder="1" applyAlignment="1">
      <alignment vertical="center"/>
    </xf>
    <xf numFmtId="189" fontId="41" fillId="10" borderId="69" xfId="14" applyNumberFormat="1" applyFont="1" applyFill="1" applyBorder="1" applyAlignment="1">
      <alignment vertical="center"/>
    </xf>
    <xf numFmtId="170" fontId="41" fillId="10" borderId="68" xfId="14" applyNumberFormat="1" applyFont="1" applyFill="1" applyBorder="1" applyAlignment="1">
      <alignment horizontal="center" vertical="center"/>
    </xf>
    <xf numFmtId="170" fontId="41" fillId="10" borderId="69" xfId="14" applyNumberFormat="1" applyFont="1" applyFill="1" applyBorder="1" applyAlignment="1">
      <alignment horizontal="center" vertical="center"/>
    </xf>
    <xf numFmtId="189" fontId="42" fillId="10" borderId="75" xfId="14" applyNumberFormat="1" applyFont="1" applyFill="1" applyBorder="1" applyAlignment="1">
      <alignment vertical="center"/>
    </xf>
    <xf numFmtId="189" fontId="42" fillId="10" borderId="74"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79"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79" fontId="21" fillId="10" borderId="40" xfId="13" applyNumberFormat="1" applyFont="1" applyFill="1" applyBorder="1" applyAlignment="1">
      <alignment horizontal="center" vertical="center" wrapText="1"/>
    </xf>
    <xf numFmtId="184" fontId="21" fillId="10" borderId="25" xfId="11" applyNumberFormat="1" applyFont="1" applyFill="1" applyBorder="1" applyAlignment="1">
      <alignment horizontal="center" vertical="center"/>
    </xf>
    <xf numFmtId="170" fontId="24" fillId="11" borderId="1" xfId="4" applyNumberFormat="1" applyFont="1" applyFill="1" applyBorder="1" applyAlignment="1">
      <alignment horizontal="right" vertical="center"/>
    </xf>
    <xf numFmtId="170"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0" fontId="10" fillId="8" borderId="1" xfId="5" applyNumberFormat="1" applyFont="1" applyFill="1" applyBorder="1" applyAlignment="1">
      <alignment horizontal="right" vertical="center"/>
    </xf>
    <xf numFmtId="170"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0" fontId="10" fillId="5" borderId="1" xfId="5" applyNumberFormat="1" applyFont="1" applyFill="1" applyBorder="1" applyAlignment="1">
      <alignment horizontal="right" vertical="center"/>
    </xf>
    <xf numFmtId="170" fontId="10" fillId="8" borderId="1" xfId="19" applyNumberFormat="1" applyFont="1" applyFill="1" applyBorder="1" applyAlignment="1">
      <alignment horizontal="right" vertical="center"/>
    </xf>
    <xf numFmtId="170"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0" fontId="24" fillId="11" borderId="1" xfId="5" applyNumberFormat="1" applyFont="1" applyFill="1" applyBorder="1" applyAlignment="1">
      <alignment horizontal="right" vertical="center"/>
    </xf>
    <xf numFmtId="170" fontId="23" fillId="11" borderId="1" xfId="5" applyNumberFormat="1" applyFont="1" applyFill="1" applyBorder="1" applyAlignment="1">
      <alignment horizontal="right" vertical="center"/>
    </xf>
    <xf numFmtId="170" fontId="10" fillId="8" borderId="1" xfId="4" applyNumberFormat="1" applyFont="1" applyFill="1" applyBorder="1" applyAlignment="1">
      <alignment horizontal="right" vertical="center"/>
    </xf>
    <xf numFmtId="17" fontId="47"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5" fillId="7" borderId="49" xfId="9" applyFont="1" applyFill="1" applyBorder="1" applyAlignment="1">
      <alignment vertical="center"/>
    </xf>
    <xf numFmtId="0" fontId="44" fillId="0" borderId="49" xfId="9" applyFont="1" applyBorder="1" applyAlignment="1">
      <alignment vertical="center"/>
    </xf>
    <xf numFmtId="0" fontId="44" fillId="0" borderId="52" xfId="9" applyFont="1" applyBorder="1" applyAlignment="1">
      <alignment vertical="center"/>
    </xf>
    <xf numFmtId="188" fontId="17" fillId="11" borderId="66" xfId="20" applyNumberFormat="1" applyFont="1" applyFill="1" applyBorder="1" applyAlignment="1">
      <alignment vertical="center"/>
    </xf>
    <xf numFmtId="188" fontId="17" fillId="11" borderId="47" xfId="20" applyNumberFormat="1" applyFont="1" applyFill="1" applyBorder="1" applyAlignment="1">
      <alignment vertical="center"/>
    </xf>
    <xf numFmtId="188" fontId="17" fillId="11" borderId="56" xfId="20" applyNumberFormat="1" applyFont="1" applyFill="1" applyBorder="1" applyAlignment="1">
      <alignment vertical="center"/>
    </xf>
    <xf numFmtId="188" fontId="47" fillId="11" borderId="67" xfId="20" applyNumberFormat="1" applyFont="1" applyFill="1" applyBorder="1" applyAlignment="1">
      <alignment vertical="center"/>
    </xf>
    <xf numFmtId="188" fontId="47" fillId="11" borderId="5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0" fontId="17" fillId="11" borderId="50" xfId="16" applyNumberFormat="1" applyFont="1" applyFill="1" applyBorder="1" applyAlignment="1">
      <alignment vertical="center"/>
    </xf>
    <xf numFmtId="190" fontId="17" fillId="11" borderId="57" xfId="16" applyNumberFormat="1" applyFont="1" applyFill="1" applyBorder="1" applyAlignment="1">
      <alignment vertical="center"/>
    </xf>
    <xf numFmtId="189" fontId="44" fillId="11" borderId="78" xfId="14" applyNumberFormat="1" applyFont="1" applyFill="1" applyBorder="1" applyAlignment="1">
      <alignment vertical="center"/>
    </xf>
    <xf numFmtId="189" fontId="44" fillId="11" borderId="79" xfId="14" applyNumberFormat="1" applyFont="1" applyFill="1" applyBorder="1" applyAlignment="1">
      <alignment vertical="center"/>
    </xf>
    <xf numFmtId="189" fontId="44" fillId="11" borderId="77" xfId="14" applyNumberFormat="1" applyFont="1" applyFill="1" applyBorder="1" applyAlignment="1">
      <alignment vertical="center"/>
    </xf>
    <xf numFmtId="189" fontId="47"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4" fillId="11" borderId="66" xfId="16" applyFont="1" applyFill="1" applyBorder="1" applyAlignment="1">
      <alignment vertical="center"/>
    </xf>
    <xf numFmtId="9" fontId="44" fillId="11" borderId="47" xfId="16" applyFont="1" applyFill="1" applyBorder="1" applyAlignment="1">
      <alignment vertical="center"/>
    </xf>
    <xf numFmtId="9" fontId="44" fillId="11" borderId="56" xfId="16" applyFont="1" applyFill="1" applyBorder="1" applyAlignment="1">
      <alignment vertical="center"/>
    </xf>
    <xf numFmtId="9" fontId="47" fillId="11" borderId="57" xfId="16" applyFont="1" applyFill="1" applyBorder="1" applyAlignment="1">
      <alignment vertical="center"/>
    </xf>
    <xf numFmtId="189" fontId="29" fillId="7" borderId="79" xfId="14" applyNumberFormat="1" applyFont="1" applyFill="1" applyBorder="1" applyAlignment="1">
      <alignment vertical="center"/>
    </xf>
    <xf numFmtId="189" fontId="29" fillId="7" borderId="77" xfId="14" applyNumberFormat="1" applyFont="1" applyFill="1" applyBorder="1" applyAlignment="1">
      <alignment vertical="center"/>
    </xf>
    <xf numFmtId="189" fontId="29" fillId="7" borderId="78" xfId="14" applyNumberFormat="1" applyFont="1" applyFill="1" applyBorder="1" applyAlignment="1">
      <alignment vertical="center"/>
    </xf>
    <xf numFmtId="189" fontId="47" fillId="7" borderId="67" xfId="14" applyNumberFormat="1" applyFont="1" applyFill="1" applyBorder="1" applyAlignment="1">
      <alignment vertical="center"/>
    </xf>
    <xf numFmtId="9" fontId="44" fillId="7" borderId="78" xfId="16" applyFont="1" applyFill="1" applyBorder="1" applyAlignment="1">
      <alignment vertical="center"/>
    </xf>
    <xf numFmtId="9" fontId="44" fillId="7" borderId="79" xfId="16" applyFont="1" applyFill="1" applyBorder="1" applyAlignment="1">
      <alignment vertical="center"/>
    </xf>
    <xf numFmtId="9" fontId="44" fillId="7" borderId="77" xfId="16" applyFont="1" applyFill="1" applyBorder="1" applyAlignment="1">
      <alignment vertical="center"/>
    </xf>
    <xf numFmtId="9" fontId="47" fillId="7" borderId="67" xfId="16" applyFont="1" applyFill="1" applyBorder="1" applyAlignment="1">
      <alignment vertical="center"/>
    </xf>
    <xf numFmtId="0" fontId="25" fillId="10" borderId="80" xfId="0" applyFont="1" applyFill="1" applyBorder="1" applyAlignment="1">
      <alignment vertical="center"/>
    </xf>
    <xf numFmtId="0" fontId="25" fillId="10" borderId="45" xfId="0" applyFont="1" applyFill="1" applyBorder="1" applyAlignment="1">
      <alignment horizontal="right" vertical="center"/>
    </xf>
    <xf numFmtId="0" fontId="25" fillId="10" borderId="69" xfId="0" applyFont="1" applyFill="1" applyBorder="1" applyAlignment="1">
      <alignment horizontal="center" vertical="center"/>
    </xf>
    <xf numFmtId="0" fontId="17" fillId="12" borderId="64" xfId="0" applyFont="1" applyFill="1" applyBorder="1" applyAlignment="1">
      <alignment vertical="center"/>
    </xf>
    <xf numFmtId="181" fontId="17" fillId="12" borderId="49" xfId="3" applyNumberFormat="1" applyFont="1" applyFill="1" applyBorder="1" applyAlignment="1">
      <alignment horizontal="right" vertical="center"/>
    </xf>
    <xf numFmtId="181" fontId="17" fillId="12" borderId="58" xfId="3" applyNumberFormat="1" applyFont="1" applyFill="1" applyBorder="1" applyAlignment="1">
      <alignment horizontal="right" vertical="center"/>
    </xf>
    <xf numFmtId="0" fontId="47" fillId="12" borderId="64"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0" fontId="21" fillId="10" borderId="75" xfId="10" applyFont="1" applyFill="1" applyBorder="1" applyAlignment="1">
      <alignment horizontal="center" vertical="center"/>
    </xf>
    <xf numFmtId="0" fontId="21" fillId="10" borderId="71" xfId="10" applyFont="1" applyFill="1" applyBorder="1" applyAlignment="1">
      <alignment horizontal="center" vertical="center" wrapText="1"/>
    </xf>
    <xf numFmtId="0" fontId="21" fillId="10" borderId="74" xfId="10" applyFont="1" applyFill="1" applyBorder="1" applyAlignment="1">
      <alignment horizontal="center" vertical="center" wrapText="1"/>
    </xf>
    <xf numFmtId="175" fontId="10" fillId="7" borderId="0" xfId="0" applyNumberFormat="1" applyFont="1" applyFill="1" applyAlignment="1">
      <alignment horizontal="right" vertical="center"/>
    </xf>
    <xf numFmtId="175" fontId="1" fillId="11" borderId="50" xfId="0" applyNumberFormat="1" applyFont="1" applyFill="1" applyBorder="1" applyAlignment="1">
      <alignment vertical="center"/>
    </xf>
    <xf numFmtId="175" fontId="1" fillId="0" borderId="50" xfId="0" applyNumberFormat="1" applyFont="1" applyBorder="1" applyAlignment="1">
      <alignment vertical="center"/>
    </xf>
    <xf numFmtId="175" fontId="23" fillId="0" borderId="49" xfId="0" applyNumberFormat="1" applyFont="1" applyBorder="1" applyAlignment="1">
      <alignment vertical="center"/>
    </xf>
    <xf numFmtId="172"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0" fontId="48" fillId="7" borderId="0" xfId="14" applyFont="1" applyFill="1" applyBorder="1" applyAlignment="1">
      <alignment vertical="center" wrapText="1"/>
    </xf>
    <xf numFmtId="17" fontId="25" fillId="10" borderId="49" xfId="9" applyNumberFormat="1" applyFont="1" applyFill="1" applyBorder="1" applyAlignment="1">
      <alignment horizontal="center" vertical="center"/>
    </xf>
    <xf numFmtId="17" fontId="47" fillId="0" borderId="51" xfId="9" applyNumberFormat="1" applyFont="1" applyBorder="1" applyAlignment="1">
      <alignment horizontal="center" vertical="center"/>
    </xf>
    <xf numFmtId="190" fontId="44"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4" fillId="0" borderId="52" xfId="16" applyNumberFormat="1" applyFont="1" applyFill="1" applyBorder="1" applyAlignment="1">
      <alignment vertical="center"/>
    </xf>
    <xf numFmtId="167" fontId="44" fillId="0" borderId="58" xfId="16" applyNumberFormat="1" applyFont="1" applyFill="1" applyBorder="1" applyAlignment="1">
      <alignment vertical="center"/>
    </xf>
    <xf numFmtId="167" fontId="47" fillId="0" borderId="51" xfId="16" applyNumberFormat="1" applyFont="1" applyFill="1" applyBorder="1" applyAlignment="1">
      <alignment vertical="center"/>
    </xf>
    <xf numFmtId="188" fontId="44" fillId="0" borderId="58" xfId="14" applyNumberFormat="1" applyFont="1" applyFill="1" applyBorder="1" applyAlignment="1">
      <alignment vertical="center"/>
    </xf>
    <xf numFmtId="190" fontId="47" fillId="0" borderId="83" xfId="16" applyNumberFormat="1" applyFont="1" applyFill="1" applyBorder="1" applyAlignment="1">
      <alignment vertical="center"/>
    </xf>
    <xf numFmtId="188" fontId="44" fillId="0" borderId="52" xfId="20" applyNumberFormat="1" applyFont="1" applyFill="1" applyBorder="1" applyAlignment="1">
      <alignment vertical="center"/>
    </xf>
    <xf numFmtId="190" fontId="47" fillId="0" borderId="51" xfId="16" applyNumberFormat="1" applyFont="1" applyFill="1" applyBorder="1" applyAlignment="1">
      <alignment vertical="center"/>
    </xf>
    <xf numFmtId="0" fontId="44" fillId="7" borderId="66" xfId="14" applyFont="1" applyFill="1" applyBorder="1" applyAlignment="1">
      <alignment horizontal="left" vertical="center"/>
    </xf>
    <xf numFmtId="0" fontId="44" fillId="7" borderId="47" xfId="14" applyFont="1" applyFill="1" applyBorder="1" applyAlignment="1">
      <alignment horizontal="left" vertical="center"/>
    </xf>
    <xf numFmtId="0" fontId="44" fillId="7" borderId="56" xfId="14" applyFont="1" applyFill="1" applyBorder="1" applyAlignment="1">
      <alignment horizontal="left" vertical="center"/>
    </xf>
    <xf numFmtId="176" fontId="47" fillId="0" borderId="57" xfId="14" applyNumberFormat="1" applyFont="1" applyFill="1" applyBorder="1" applyAlignment="1">
      <alignment horizontal="center" vertical="center"/>
    </xf>
    <xf numFmtId="17" fontId="25" fillId="10" borderId="86" xfId="9" applyNumberFormat="1" applyFont="1" applyFill="1" applyBorder="1" applyAlignment="1">
      <alignment horizontal="center" vertical="center"/>
    </xf>
    <xf numFmtId="0" fontId="25" fillId="7" borderId="57" xfId="14" applyFont="1" applyFill="1" applyBorder="1" applyAlignment="1">
      <alignment vertical="center"/>
    </xf>
    <xf numFmtId="0" fontId="47" fillId="0" borderId="52" xfId="9" applyFont="1" applyBorder="1" applyAlignment="1">
      <alignment vertical="center"/>
    </xf>
    <xf numFmtId="0" fontId="29" fillId="0" borderId="52" xfId="9" applyFont="1" applyBorder="1" applyAlignment="1">
      <alignment vertical="center"/>
    </xf>
    <xf numFmtId="189" fontId="29" fillId="7" borderId="81" xfId="14" applyNumberFormat="1" applyFont="1" applyFill="1" applyBorder="1" applyAlignment="1">
      <alignment vertical="center"/>
    </xf>
    <xf numFmtId="189" fontId="29" fillId="7" borderId="84" xfId="14" applyNumberFormat="1" applyFont="1" applyFill="1" applyBorder="1" applyAlignment="1">
      <alignment vertical="center"/>
    </xf>
    <xf numFmtId="189" fontId="29" fillId="7" borderId="85" xfId="14" applyNumberFormat="1" applyFont="1" applyFill="1" applyBorder="1" applyAlignment="1">
      <alignment vertical="center"/>
    </xf>
    <xf numFmtId="189" fontId="47" fillId="7" borderId="83"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4" fillId="7" borderId="81" xfId="16" applyFont="1" applyFill="1" applyBorder="1" applyAlignment="1">
      <alignment vertical="center"/>
    </xf>
    <xf numFmtId="9" fontId="44" fillId="7" borderId="84" xfId="16" applyFont="1" applyFill="1" applyBorder="1" applyAlignment="1">
      <alignment vertical="center"/>
    </xf>
    <xf numFmtId="9" fontId="44" fillId="7" borderId="85" xfId="16" applyFont="1" applyFill="1" applyBorder="1" applyAlignment="1">
      <alignment vertical="center"/>
    </xf>
    <xf numFmtId="9" fontId="47" fillId="7" borderId="83" xfId="16" applyFont="1" applyFill="1" applyBorder="1" applyAlignment="1">
      <alignment vertical="center"/>
    </xf>
    <xf numFmtId="188" fontId="44" fillId="0" borderId="52" xfId="14" applyNumberFormat="1" applyFont="1" applyFill="1" applyBorder="1" applyAlignment="1">
      <alignment vertical="center"/>
    </xf>
    <xf numFmtId="0" fontId="44"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0" fillId="5" borderId="0" xfId="0" applyFont="1" applyFill="1" applyAlignment="1">
      <alignment vertical="center"/>
    </xf>
    <xf numFmtId="188" fontId="44" fillId="0" borderId="0" xfId="9" applyNumberFormat="1" applyFont="1" applyAlignment="1">
      <alignment vertical="center"/>
    </xf>
    <xf numFmtId="188" fontId="44" fillId="0" borderId="49" xfId="9" applyNumberFormat="1" applyFont="1" applyBorder="1" applyAlignment="1">
      <alignment vertical="center"/>
    </xf>
    <xf numFmtId="188" fontId="17" fillId="0" borderId="50" xfId="9" applyNumberFormat="1" applyFont="1" applyBorder="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75" fontId="1" fillId="7" borderId="0" xfId="0" applyNumberFormat="1" applyFont="1" applyFill="1" applyAlignment="1">
      <alignment horizontal="center"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67" fontId="37" fillId="0" borderId="0" xfId="16" applyNumberFormat="1" applyFont="1" applyAlignment="1">
      <alignment vertical="center"/>
    </xf>
    <xf numFmtId="193" fontId="44" fillId="0" borderId="0" xfId="9" applyNumberFormat="1" applyFont="1" applyAlignment="1">
      <alignment vertical="center"/>
    </xf>
    <xf numFmtId="167" fontId="47" fillId="0" borderId="83" xfId="16" applyNumberFormat="1" applyFont="1" applyFill="1" applyBorder="1" applyAlignment="1">
      <alignment vertical="center"/>
    </xf>
    <xf numFmtId="165" fontId="1" fillId="7" borderId="49" xfId="3" applyFont="1" applyFill="1" applyBorder="1" applyAlignment="1">
      <alignment horizontal="center" vertical="center"/>
    </xf>
    <xf numFmtId="167" fontId="10" fillId="7" borderId="49" xfId="0" applyNumberFormat="1" applyFont="1" applyFill="1" applyBorder="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6" fontId="1" fillId="5" borderId="0" xfId="0" applyNumberFormat="1" applyFont="1" applyFill="1"/>
    <xf numFmtId="189" fontId="13" fillId="11" borderId="50" xfId="14" quotePrefix="1" applyNumberFormat="1" applyFont="1" applyFill="1" applyBorder="1" applyAlignment="1">
      <alignment vertical="center"/>
    </xf>
    <xf numFmtId="167" fontId="38" fillId="0" borderId="0" xfId="16" applyNumberFormat="1" applyFont="1" applyFill="1" applyAlignment="1">
      <alignment vertical="center"/>
    </xf>
    <xf numFmtId="0" fontId="36" fillId="0" borderId="0" xfId="0" applyFont="1" applyAlignment="1">
      <alignment vertical="center"/>
    </xf>
    <xf numFmtId="167" fontId="43" fillId="0" borderId="0" xfId="16" applyNumberFormat="1" applyFont="1" applyFill="1" applyAlignment="1">
      <alignment vertical="center"/>
    </xf>
    <xf numFmtId="0" fontId="0" fillId="7" borderId="0" xfId="0" applyFill="1"/>
    <xf numFmtId="14" fontId="41"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8" fillId="0" borderId="0" xfId="0" applyNumberFormat="1" applyFont="1" applyAlignment="1">
      <alignment vertical="center"/>
    </xf>
    <xf numFmtId="14" fontId="36" fillId="7" borderId="0" xfId="0" applyNumberFormat="1" applyFont="1" applyFill="1" applyAlignment="1">
      <alignment horizontal="center" vertical="center"/>
    </xf>
    <xf numFmtId="166" fontId="49" fillId="11" borderId="1" xfId="4" applyNumberFormat="1" applyFont="1" applyFill="1" applyBorder="1" applyAlignment="1">
      <alignment horizontal="right" vertical="center"/>
    </xf>
    <xf numFmtId="170" fontId="50" fillId="11" borderId="1" xfId="5" applyNumberFormat="1" applyFont="1" applyFill="1" applyBorder="1" applyAlignment="1">
      <alignment horizontal="right" vertical="center"/>
    </xf>
    <xf numFmtId="166" fontId="50" fillId="11" borderId="1" xfId="4" applyNumberFormat="1" applyFont="1" applyFill="1" applyBorder="1" applyAlignment="1">
      <alignment horizontal="right" vertical="center"/>
    </xf>
    <xf numFmtId="0" fontId="31" fillId="5" borderId="0" xfId="0" applyFont="1" applyFill="1" applyAlignment="1">
      <alignment vertical="center"/>
    </xf>
    <xf numFmtId="180" fontId="38" fillId="0" borderId="0" xfId="0" applyNumberFormat="1" applyFont="1" applyAlignment="1">
      <alignment vertical="center"/>
    </xf>
    <xf numFmtId="194" fontId="38" fillId="0" borderId="0" xfId="0" applyNumberFormat="1" applyFont="1" applyAlignment="1">
      <alignment vertical="center"/>
    </xf>
    <xf numFmtId="0" fontId="1" fillId="0" borderId="0" xfId="0" applyFont="1" applyAlignment="1">
      <alignment horizontal="justify" vertical="center" wrapText="1"/>
    </xf>
    <xf numFmtId="181" fontId="24" fillId="11" borderId="0" xfId="3" applyNumberFormat="1" applyFont="1" applyFill="1" applyBorder="1" applyAlignment="1">
      <alignment horizontal="justify" vertical="center" wrapText="1"/>
    </xf>
    <xf numFmtId="181" fontId="24" fillId="7" borderId="0" xfId="3" applyNumberFormat="1" applyFont="1" applyFill="1" applyBorder="1" applyAlignment="1">
      <alignment horizontal="justify" vertical="center" wrapText="1"/>
    </xf>
    <xf numFmtId="0" fontId="48" fillId="0" borderId="0" xfId="12" applyFont="1" applyAlignment="1">
      <alignment vertical="center" wrapText="1"/>
    </xf>
    <xf numFmtId="166" fontId="23" fillId="0" borderId="0" xfId="7" applyFont="1" applyFill="1" applyAlignment="1">
      <alignment vertical="center"/>
    </xf>
    <xf numFmtId="0" fontId="48" fillId="0" borderId="0" xfId="0" applyFont="1" applyAlignment="1">
      <alignment vertical="center" wrapText="1"/>
    </xf>
    <xf numFmtId="170" fontId="23" fillId="11" borderId="50" xfId="9" applyNumberFormat="1" applyFont="1" applyFill="1" applyBorder="1" applyAlignment="1">
      <alignment horizontal="right" vertical="center"/>
    </xf>
    <xf numFmtId="170" fontId="23" fillId="7" borderId="50" xfId="9" applyNumberFormat="1" applyFont="1" applyFill="1" applyBorder="1" applyAlignment="1">
      <alignment horizontal="right" vertical="center"/>
    </xf>
    <xf numFmtId="0" fontId="23" fillId="7" borderId="53" xfId="9" applyFont="1" applyFill="1" applyBorder="1" applyAlignment="1">
      <alignment horizontal="left" vertical="center"/>
    </xf>
    <xf numFmtId="170" fontId="23" fillId="11" borderId="53" xfId="9" applyNumberFormat="1" applyFont="1" applyFill="1" applyBorder="1" applyAlignment="1">
      <alignment horizontal="right" vertical="center"/>
    </xf>
    <xf numFmtId="170" fontId="23" fillId="7" borderId="53" xfId="9" applyNumberFormat="1" applyFont="1" applyFill="1" applyBorder="1" applyAlignment="1">
      <alignment horizontal="right" vertical="center"/>
    </xf>
    <xf numFmtId="0" fontId="23" fillId="7" borderId="0" xfId="9" applyFont="1" applyFill="1" applyAlignment="1">
      <alignment horizontal="left" vertical="center"/>
    </xf>
    <xf numFmtId="0" fontId="23" fillId="7" borderId="49" xfId="9" applyFont="1" applyFill="1" applyBorder="1" applyAlignment="1">
      <alignment horizontal="left" vertical="center"/>
    </xf>
    <xf numFmtId="179" fontId="21" fillId="10" borderId="44" xfId="13" applyNumberFormat="1" applyFont="1" applyFill="1" applyBorder="1" applyAlignment="1">
      <alignment horizontal="center" vertical="center" wrapText="1"/>
    </xf>
    <xf numFmtId="179" fontId="21" fillId="10" borderId="87" xfId="13" applyNumberFormat="1" applyFont="1" applyFill="1" applyBorder="1" applyAlignment="1">
      <alignment horizontal="center" vertical="center" wrapText="1"/>
    </xf>
    <xf numFmtId="41" fontId="38" fillId="0" borderId="0" xfId="20" applyFont="1" applyAlignment="1">
      <alignment vertical="center"/>
    </xf>
    <xf numFmtId="188" fontId="38" fillId="0" borderId="0" xfId="20" applyNumberFormat="1" applyFont="1" applyAlignment="1">
      <alignment vertical="center"/>
    </xf>
    <xf numFmtId="195" fontId="38" fillId="0" borderId="0" xfId="20" applyNumberFormat="1" applyFont="1" applyAlignment="1">
      <alignment vertical="center"/>
    </xf>
    <xf numFmtId="195" fontId="38" fillId="0" borderId="0" xfId="0" applyNumberFormat="1" applyFont="1" applyAlignment="1">
      <alignment vertical="center"/>
    </xf>
    <xf numFmtId="196" fontId="1" fillId="7" borderId="0" xfId="0" applyNumberFormat="1" applyFont="1" applyFill="1" applyAlignment="1">
      <alignment vertical="center"/>
    </xf>
    <xf numFmtId="196" fontId="0" fillId="7" borderId="0" xfId="0" applyNumberFormat="1" applyFill="1"/>
    <xf numFmtId="196" fontId="10" fillId="7" borderId="49" xfId="0" applyNumberFormat="1" applyFont="1" applyFill="1" applyBorder="1" applyAlignment="1">
      <alignment vertical="center"/>
    </xf>
    <xf numFmtId="196" fontId="10" fillId="7" borderId="50" xfId="0" applyNumberFormat="1" applyFont="1" applyFill="1" applyBorder="1" applyAlignment="1">
      <alignment vertical="center"/>
    </xf>
    <xf numFmtId="196" fontId="0" fillId="7" borderId="0" xfId="0" applyNumberFormat="1" applyFill="1" applyAlignment="1">
      <alignment vertical="center"/>
    </xf>
    <xf numFmtId="196" fontId="1" fillId="7" borderId="0" xfId="16" applyNumberFormat="1" applyFont="1" applyFill="1" applyBorder="1" applyAlignment="1">
      <alignment horizontal="right" vertical="center"/>
    </xf>
    <xf numFmtId="196" fontId="10" fillId="7" borderId="50" xfId="16" applyNumberFormat="1" applyFont="1" applyFill="1" applyBorder="1" applyAlignment="1">
      <alignment horizontal="right" vertical="center"/>
    </xf>
    <xf numFmtId="171" fontId="26" fillId="0" borderId="0" xfId="16" applyNumberFormat="1" applyFont="1" applyFill="1" applyBorder="1" applyAlignment="1" applyProtection="1">
      <alignment vertical="center"/>
      <protection locked="0"/>
    </xf>
    <xf numFmtId="171" fontId="26" fillId="0" borderId="49" xfId="16" applyNumberFormat="1" applyFont="1" applyFill="1" applyBorder="1" applyAlignment="1" applyProtection="1">
      <alignment vertical="center"/>
      <protection locked="0"/>
    </xf>
    <xf numFmtId="171" fontId="1" fillId="0" borderId="0" xfId="16" applyNumberFormat="1" applyFont="1" applyFill="1" applyAlignment="1">
      <alignment vertical="center"/>
    </xf>
    <xf numFmtId="171" fontId="1" fillId="0" borderId="49" xfId="16" applyNumberFormat="1" applyFont="1" applyFill="1" applyBorder="1" applyAlignment="1">
      <alignment vertical="center"/>
    </xf>
    <xf numFmtId="171" fontId="1" fillId="0" borderId="49" xfId="10" applyNumberFormat="1" applyBorder="1" applyAlignment="1">
      <alignment vertical="center"/>
    </xf>
    <xf numFmtId="41" fontId="44" fillId="7" borderId="0" xfId="20" applyFont="1" applyFill="1" applyBorder="1" applyAlignment="1">
      <alignment horizontal="right" vertical="center"/>
    </xf>
    <xf numFmtId="41" fontId="44" fillId="7" borderId="52" xfId="20" applyFont="1" applyFill="1" applyBorder="1" applyAlignment="1">
      <alignment horizontal="right" vertical="center"/>
    </xf>
    <xf numFmtId="17" fontId="47" fillId="0" borderId="64" xfId="9" applyNumberFormat="1" applyFont="1" applyBorder="1" applyAlignment="1">
      <alignment horizontal="center" vertical="center"/>
    </xf>
    <xf numFmtId="17" fontId="47" fillId="0" borderId="58" xfId="9" applyNumberFormat="1" applyFont="1" applyBorder="1" applyAlignment="1">
      <alignment horizontal="center" vertical="center"/>
    </xf>
    <xf numFmtId="17" fontId="47" fillId="0" borderId="54" xfId="9" applyNumberFormat="1" applyFont="1" applyBorder="1" applyAlignment="1">
      <alignment horizontal="center" vertical="center"/>
    </xf>
    <xf numFmtId="0" fontId="10" fillId="0" borderId="0" xfId="9" applyFont="1" applyAlignment="1">
      <alignment horizontal="center" vertical="center"/>
    </xf>
    <xf numFmtId="0" fontId="10" fillId="7" borderId="0" xfId="9" applyFont="1" applyFill="1" applyAlignment="1">
      <alignment horizontal="center" vertical="center"/>
    </xf>
    <xf numFmtId="0" fontId="1" fillId="7" borderId="0" xfId="9" applyFill="1" applyAlignment="1">
      <alignment horizontal="center" vertical="center"/>
    </xf>
    <xf numFmtId="0" fontId="1" fillId="0" borderId="0" xfId="9" applyAlignment="1">
      <alignment horizontal="center" vertical="center"/>
    </xf>
    <xf numFmtId="0" fontId="23" fillId="0" borderId="0" xfId="9" applyFont="1" applyAlignment="1">
      <alignment horizontal="center" vertical="center"/>
    </xf>
    <xf numFmtId="184" fontId="10" fillId="0" borderId="0" xfId="11" applyNumberFormat="1" applyFont="1" applyAlignment="1">
      <alignment horizontal="center" vertical="center"/>
    </xf>
    <xf numFmtId="184" fontId="10" fillId="7" borderId="0" xfId="11" applyNumberFormat="1" applyFont="1" applyFill="1" applyAlignment="1">
      <alignment horizontal="center" vertical="center"/>
    </xf>
    <xf numFmtId="0" fontId="0" fillId="0" borderId="0" xfId="0" applyAlignment="1">
      <alignment horizontal="center" vertical="center"/>
    </xf>
    <xf numFmtId="184" fontId="10" fillId="0" borderId="26" xfId="11" applyNumberFormat="1" applyFont="1" applyBorder="1" applyAlignment="1">
      <alignment horizontal="right" vertical="center"/>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50" xfId="0" applyFont="1" applyFill="1" applyBorder="1" applyAlignment="1">
      <alignment horizontal="center" vertical="center"/>
    </xf>
    <xf numFmtId="0" fontId="10" fillId="7" borderId="53" xfId="0" applyFont="1" applyFill="1" applyBorder="1" applyAlignment="1">
      <alignment horizontal="center" vertical="center"/>
    </xf>
    <xf numFmtId="0" fontId="10" fillId="7" borderId="49" xfId="0" applyFont="1" applyFill="1" applyBorder="1" applyAlignment="1">
      <alignment horizontal="center" vertical="center"/>
    </xf>
    <xf numFmtId="0" fontId="10" fillId="7" borderId="76"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49" xfId="9" applyFont="1" applyFill="1" applyBorder="1" applyAlignment="1">
      <alignment horizontal="center" vertical="center" wrapText="1"/>
    </xf>
    <xf numFmtId="0" fontId="48" fillId="0" borderId="0" xfId="12" applyFont="1" applyAlignment="1">
      <alignment horizontal="justify" vertical="center" wrapText="1"/>
    </xf>
    <xf numFmtId="0" fontId="23" fillId="0" borderId="0" xfId="12" applyFont="1" applyAlignment="1">
      <alignment horizontal="justify" vertical="center"/>
    </xf>
    <xf numFmtId="0" fontId="48" fillId="0" borderId="0" xfId="0" applyFont="1" applyAlignment="1">
      <alignment horizontal="justify" vertical="center" wrapText="1"/>
    </xf>
    <xf numFmtId="0" fontId="21" fillId="10" borderId="50" xfId="0" applyFont="1" applyFill="1" applyBorder="1" applyAlignment="1">
      <alignment horizontal="center" vertical="center"/>
    </xf>
    <xf numFmtId="0" fontId="21" fillId="10" borderId="51" xfId="0" applyFont="1" applyFill="1" applyBorder="1" applyAlignment="1">
      <alignment horizontal="center" vertical="center"/>
    </xf>
    <xf numFmtId="0" fontId="21" fillId="10" borderId="54" xfId="0" applyFont="1" applyFill="1" applyBorder="1" applyAlignment="1">
      <alignment horizontal="center" vertical="center"/>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4" fillId="7" borderId="49" xfId="0" applyFont="1" applyFill="1" applyBorder="1" applyAlignment="1">
      <alignment horizontal="center" vertical="center"/>
    </xf>
    <xf numFmtId="0" fontId="1" fillId="7" borderId="0" xfId="12" applyFont="1" applyFill="1" applyAlignment="1">
      <alignment horizontal="left" vertical="center" wrapText="1"/>
    </xf>
    <xf numFmtId="0" fontId="23" fillId="7" borderId="0" xfId="12" applyFont="1" applyFill="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17" fontId="24" fillId="7" borderId="50" xfId="9" applyNumberFormat="1" applyFont="1" applyFill="1" applyBorder="1" applyAlignment="1">
      <alignment horizontal="center" vertical="center" wrapText="1"/>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xf>
    <xf numFmtId="0" fontId="1" fillId="0" borderId="0" xfId="0" applyFont="1" applyAlignment="1">
      <alignment horizontal="justify"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50" xfId="10" applyFont="1" applyFill="1" applyBorder="1" applyAlignment="1">
      <alignment horizontal="center" vertical="center" wrapText="1"/>
    </xf>
    <xf numFmtId="0" fontId="10" fillId="7" borderId="0" xfId="0" applyFont="1" applyFill="1" applyAlignment="1">
      <alignment horizontal="center" vertical="center"/>
    </xf>
    <xf numFmtId="0" fontId="0" fillId="0" borderId="53" xfId="0" applyBorder="1" applyAlignment="1">
      <alignment horizontal="justify" vertical="center" wrapText="1"/>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 fillId="0" borderId="0" xfId="0" applyFont="1" applyAlignment="1">
      <alignment horizontal="left" vertic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5" xfId="0" applyFont="1" applyFill="1" applyBorder="1" applyAlignment="1">
      <alignment horizontal="center" vertical="center"/>
    </xf>
    <xf numFmtId="0" fontId="25" fillId="10" borderId="71" xfId="0" applyFont="1" applyFill="1" applyBorder="1" applyAlignment="1">
      <alignment horizontal="center" vertical="center"/>
    </xf>
    <xf numFmtId="0" fontId="25" fillId="10" borderId="74" xfId="0" applyFont="1" applyFill="1" applyBorder="1" applyAlignment="1">
      <alignment horizontal="center" vertical="center"/>
    </xf>
    <xf numFmtId="17" fontId="47" fillId="0" borderId="50" xfId="9" applyNumberFormat="1" applyFont="1" applyBorder="1" applyAlignment="1">
      <alignment horizontal="center" vertical="center"/>
    </xf>
    <xf numFmtId="17" fontId="47" fillId="0" borderId="51" xfId="9" applyNumberFormat="1" applyFont="1" applyBorder="1" applyAlignment="1">
      <alignment horizontal="center" vertical="center"/>
    </xf>
    <xf numFmtId="17" fontId="47" fillId="0" borderId="0" xfId="9" applyNumberFormat="1" applyFont="1" applyAlignment="1">
      <alignment horizontal="center" vertical="center" wrapText="1"/>
    </xf>
    <xf numFmtId="17" fontId="47" fillId="0" borderId="52" xfId="9" applyNumberFormat="1" applyFont="1" applyBorder="1" applyAlignment="1">
      <alignment horizontal="center" vertical="center"/>
    </xf>
    <xf numFmtId="17" fontId="47" fillId="0" borderId="49" xfId="9" applyNumberFormat="1" applyFont="1" applyBorder="1" applyAlignment="1">
      <alignment horizontal="center" vertical="center"/>
    </xf>
    <xf numFmtId="17" fontId="47" fillId="0" borderId="58" xfId="9" applyNumberFormat="1" applyFont="1" applyBorder="1" applyAlignment="1">
      <alignment horizontal="center" vertical="center"/>
    </xf>
    <xf numFmtId="17" fontId="47" fillId="0" borderId="82" xfId="9" applyNumberFormat="1" applyFont="1" applyBorder="1" applyAlignment="1">
      <alignment horizontal="center" vertical="center"/>
    </xf>
    <xf numFmtId="17" fontId="47" fillId="0" borderId="65" xfId="9" applyNumberFormat="1" applyFont="1" applyBorder="1" applyAlignment="1">
      <alignment horizontal="center" vertical="center"/>
    </xf>
    <xf numFmtId="17" fontId="47" fillId="0" borderId="64" xfId="9" applyNumberFormat="1" applyFont="1" applyBorder="1" applyAlignment="1">
      <alignment horizontal="center" vertical="center"/>
    </xf>
    <xf numFmtId="17" fontId="47" fillId="0" borderId="54" xfId="9" applyNumberFormat="1" applyFont="1" applyBorder="1" applyAlignment="1">
      <alignment horizontal="center" vertical="center"/>
    </xf>
    <xf numFmtId="17" fontId="47" fillId="0" borderId="53" xfId="9" applyNumberFormat="1" applyFont="1" applyBorder="1" applyAlignment="1">
      <alignment horizontal="center" vertical="center"/>
    </xf>
    <xf numFmtId="0" fontId="17" fillId="0" borderId="53" xfId="9" applyFont="1" applyBorder="1" applyAlignment="1">
      <alignment horizontal="center" vertical="center"/>
    </xf>
    <xf numFmtId="0" fontId="17" fillId="0" borderId="65" xfId="9" applyFont="1" applyBorder="1" applyAlignment="1">
      <alignment horizontal="center" vertical="center"/>
    </xf>
    <xf numFmtId="0" fontId="17" fillId="0" borderId="49" xfId="9" applyFont="1" applyBorder="1" applyAlignment="1">
      <alignment horizontal="center" vertical="center"/>
    </xf>
    <xf numFmtId="0" fontId="17" fillId="0" borderId="58" xfId="9" applyFont="1" applyBorder="1" applyAlignment="1">
      <alignment horizontal="center" vertical="center"/>
    </xf>
    <xf numFmtId="0" fontId="47" fillId="0" borderId="0" xfId="14" applyFont="1" applyFill="1" applyBorder="1" applyAlignment="1">
      <alignment horizontal="center" vertical="center"/>
    </xf>
    <xf numFmtId="0" fontId="47" fillId="0" borderId="49" xfId="14" applyFont="1" applyFill="1" applyBorder="1" applyAlignment="1">
      <alignment horizontal="center" vertical="center"/>
    </xf>
    <xf numFmtId="0" fontId="47" fillId="0" borderId="65" xfId="14" applyFont="1" applyFill="1" applyBorder="1" applyAlignment="1">
      <alignment horizontal="center" vertical="center"/>
    </xf>
    <xf numFmtId="0" fontId="47" fillId="0" borderId="52" xfId="14" applyFont="1" applyFill="1" applyBorder="1" applyAlignment="1">
      <alignment horizontal="center" vertical="center"/>
    </xf>
    <xf numFmtId="0" fontId="47" fillId="0" borderId="58" xfId="14" applyFont="1" applyFill="1" applyBorder="1" applyAlignment="1">
      <alignment horizontal="center" vertical="center"/>
    </xf>
    <xf numFmtId="0" fontId="41" fillId="10" borderId="69" xfId="10" applyFont="1" applyFill="1" applyBorder="1" applyAlignment="1">
      <alignment horizontal="center" vertical="center"/>
    </xf>
    <xf numFmtId="49" fontId="37" fillId="7" borderId="54" xfId="10" applyNumberFormat="1" applyFont="1" applyFill="1" applyBorder="1" applyAlignment="1">
      <alignment horizontal="center" vertical="center" wrapText="1"/>
    </xf>
    <xf numFmtId="49" fontId="37" fillId="7" borderId="51" xfId="10" applyNumberFormat="1" applyFont="1" applyFill="1" applyBorder="1" applyAlignment="1">
      <alignment horizontal="center" vertical="center" wrapText="1"/>
    </xf>
    <xf numFmtId="0" fontId="37" fillId="7" borderId="54" xfId="10" applyFont="1" applyFill="1" applyBorder="1" applyAlignment="1">
      <alignment horizontal="center" vertical="center"/>
    </xf>
    <xf numFmtId="0" fontId="37" fillId="7" borderId="51" xfId="10" applyFont="1" applyFill="1" applyBorder="1" applyAlignment="1">
      <alignment horizontal="center" vertical="center"/>
    </xf>
    <xf numFmtId="0" fontId="37" fillId="7" borderId="50"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0" fontId="21" fillId="10" borderId="12"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28"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xf>
    <xf numFmtId="0" fontId="21" fillId="10" borderId="31" xfId="0" applyFont="1" applyFill="1" applyBorder="1" applyAlignment="1">
      <alignment horizontal="center" vertical="center" wrapText="1"/>
    </xf>
    <xf numFmtId="0" fontId="21" fillId="10" borderId="88" xfId="0" applyFont="1" applyFill="1" applyBorder="1" applyAlignment="1">
      <alignment horizontal="center" vertical="center" wrapText="1"/>
    </xf>
    <xf numFmtId="0" fontId="1" fillId="0" borderId="33" xfId="0" applyFont="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21" fillId="10" borderId="21" xfId="0" applyFont="1" applyFill="1" applyBorder="1" applyAlignment="1">
      <alignment horizontal="center" vertical="center" wrapText="1"/>
    </xf>
    <xf numFmtId="0" fontId="10" fillId="7" borderId="28" xfId="0" applyFont="1" applyFill="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xf numFmtId="0" fontId="25" fillId="10" borderId="89" xfId="9" applyFont="1" applyFill="1" applyBorder="1" applyAlignment="1">
      <alignment horizontal="center" vertical="center"/>
    </xf>
    <xf numFmtId="0" fontId="25" fillId="10" borderId="0" xfId="9" applyFont="1" applyFill="1" applyAlignment="1">
      <alignment horizontal="center" vertical="center"/>
    </xf>
    <xf numFmtId="17" fontId="47" fillId="0" borderId="83" xfId="9" applyNumberFormat="1" applyFont="1" applyBorder="1" applyAlignment="1">
      <alignment horizontal="center" vertical="center"/>
    </xf>
    <xf numFmtId="189" fontId="44" fillId="11" borderId="90" xfId="14" applyNumberFormat="1" applyFont="1" applyFill="1" applyBorder="1" applyAlignment="1">
      <alignment vertical="center"/>
    </xf>
    <xf numFmtId="189" fontId="44" fillId="11" borderId="91" xfId="14" applyNumberFormat="1" applyFont="1" applyFill="1" applyBorder="1" applyAlignment="1">
      <alignment vertical="center"/>
    </xf>
    <xf numFmtId="189" fontId="44" fillId="11" borderId="92" xfId="14" applyNumberFormat="1" applyFont="1" applyFill="1" applyBorder="1" applyAlignment="1">
      <alignment vertical="center"/>
    </xf>
    <xf numFmtId="189" fontId="47" fillId="11" borderId="86" xfId="14" applyNumberFormat="1" applyFont="1" applyFill="1" applyBorder="1" applyAlignment="1">
      <alignment vertical="center"/>
    </xf>
    <xf numFmtId="17" fontId="25" fillId="7" borderId="54" xfId="9" applyNumberFormat="1" applyFont="1" applyFill="1" applyBorder="1" applyAlignment="1">
      <alignment horizontal="center" vertical="center"/>
    </xf>
    <xf numFmtId="189" fontId="44" fillId="11" borderId="78" xfId="14" applyNumberFormat="1" applyFont="1" applyFill="1" applyBorder="1" applyAlignment="1">
      <alignment horizontal="center" vertical="center"/>
    </xf>
    <xf numFmtId="9" fontId="44" fillId="11" borderId="90" xfId="16" applyFont="1" applyFill="1" applyBorder="1" applyAlignment="1">
      <alignment vertical="center"/>
    </xf>
    <xf numFmtId="189" fontId="44" fillId="11" borderId="79" xfId="14" applyNumberFormat="1" applyFont="1" applyFill="1" applyBorder="1" applyAlignment="1">
      <alignment horizontal="center" vertical="center"/>
    </xf>
    <xf numFmtId="9" fontId="44" fillId="11" borderId="91" xfId="16" applyFont="1" applyFill="1" applyBorder="1" applyAlignment="1">
      <alignment vertical="center"/>
    </xf>
    <xf numFmtId="189" fontId="44" fillId="11" borderId="77" xfId="14" applyNumberFormat="1" applyFont="1" applyFill="1" applyBorder="1" applyAlignment="1">
      <alignment horizontal="center" vertical="center"/>
    </xf>
    <xf numFmtId="9" fontId="44" fillId="11" borderId="92" xfId="16" applyFont="1" applyFill="1" applyBorder="1" applyAlignment="1">
      <alignment vertical="center"/>
    </xf>
    <xf numFmtId="189" fontId="47" fillId="11" borderId="67" xfId="14" applyNumberFormat="1" applyFont="1" applyFill="1" applyBorder="1" applyAlignment="1">
      <alignment horizontal="center" vertical="center"/>
    </xf>
    <xf numFmtId="9" fontId="47" fillId="11" borderId="86" xfId="16" applyFont="1" applyFill="1" applyBorder="1" applyAlignment="1">
      <alignment vertical="center"/>
    </xf>
    <xf numFmtId="176" fontId="47" fillId="0" borderId="57" xfId="14" applyNumberFormat="1" applyFont="1" applyFill="1" applyBorder="1" applyAlignment="1">
      <alignment horizontal="center" vertical="center" wrapText="1"/>
    </xf>
    <xf numFmtId="0" fontId="41" fillId="10" borderId="45" xfId="10" applyFont="1" applyFill="1" applyBorder="1" applyAlignment="1">
      <alignment horizontal="center" vertical="center" wrapText="1"/>
    </xf>
    <xf numFmtId="0" fontId="41" fillId="10" borderId="69" xfId="10" applyFont="1" applyFill="1" applyBorder="1" applyAlignment="1">
      <alignment horizontal="center" vertical="center" wrapText="1"/>
    </xf>
    <xf numFmtId="0" fontId="23" fillId="0" borderId="0" xfId="0" applyFont="1" applyFill="1" applyAlignment="1">
      <alignment horizontal="justify" vertical="center" wrapText="1"/>
    </xf>
    <xf numFmtId="0" fontId="1" fillId="0" borderId="0" xfId="0" applyFont="1" applyFill="1" applyAlignment="1">
      <alignment horizontal="justify" vertical="center" wrapText="1"/>
    </xf>
    <xf numFmtId="170" fontId="0" fillId="7" borderId="0" xfId="0" applyNumberFormat="1" applyFill="1" applyAlignment="1">
      <alignment vertical="center"/>
    </xf>
    <xf numFmtId="181" fontId="0" fillId="7" borderId="0" xfId="0" applyNumberFormat="1" applyFill="1" applyAlignment="1">
      <alignment vertic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49</xdr:row>
      <xdr:rowOff>0</xdr:rowOff>
    </xdr:from>
    <xdr:to>
      <xdr:col>2</xdr:col>
      <xdr:colOff>596900</xdr:colOff>
      <xdr:row>50</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49</xdr:row>
      <xdr:rowOff>0</xdr:rowOff>
    </xdr:from>
    <xdr:to>
      <xdr:col>3</xdr:col>
      <xdr:colOff>596900</xdr:colOff>
      <xdr:row>50</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12"/>
  <sheetViews>
    <sheetView showGridLines="0" tabSelected="1" workbookViewId="0">
      <selection activeCell="G18" sqref="G18"/>
    </sheetView>
  </sheetViews>
  <sheetFormatPr baseColWidth="10" defaultColWidth="11.42578125" defaultRowHeight="12.75"/>
  <cols>
    <col min="1" max="1" width="5.85546875" style="89" customWidth="1"/>
    <col min="2" max="2" width="22.85546875" style="89" customWidth="1"/>
    <col min="3" max="3" width="15.5703125" style="89" customWidth="1"/>
    <col min="4" max="4" width="15.5703125" style="89" bestFit="1" customWidth="1"/>
    <col min="5" max="5" width="12" style="89" customWidth="1"/>
    <col min="6" max="6" width="11.42578125" style="89"/>
    <col min="14" max="16384" width="11.42578125" style="89"/>
  </cols>
  <sheetData>
    <row r="4" spans="2:13" ht="27.75" customHeight="1">
      <c r="B4" s="793" t="s">
        <v>71</v>
      </c>
      <c r="C4" s="795" t="s">
        <v>480</v>
      </c>
      <c r="D4" s="795"/>
      <c r="E4" s="795"/>
    </row>
    <row r="5" spans="2:13" ht="12.75" customHeight="1">
      <c r="B5" s="794"/>
      <c r="C5" s="297" t="s">
        <v>500</v>
      </c>
      <c r="D5" s="298" t="s">
        <v>501</v>
      </c>
      <c r="E5" s="298" t="s">
        <v>18</v>
      </c>
    </row>
    <row r="6" spans="2:13" s="88" customFormat="1" ht="6" customHeight="1">
      <c r="B6" s="152"/>
      <c r="C6" s="294"/>
      <c r="D6" s="124"/>
      <c r="E6" s="124"/>
      <c r="G6"/>
      <c r="H6"/>
      <c r="I6"/>
      <c r="J6"/>
      <c r="K6"/>
      <c r="L6"/>
      <c r="M6"/>
    </row>
    <row r="7" spans="2:13">
      <c r="B7" s="119" t="s">
        <v>10</v>
      </c>
      <c r="C7" s="295">
        <v>4.3159999999999998</v>
      </c>
      <c r="D7" s="153">
        <v>-35.625999999999998</v>
      </c>
      <c r="E7" s="208" t="s">
        <v>502</v>
      </c>
    </row>
    <row r="8" spans="2:13">
      <c r="B8" s="119" t="s">
        <v>46</v>
      </c>
      <c r="C8" s="296">
        <v>636.70299999999997</v>
      </c>
      <c r="D8" s="153">
        <v>622.58000000000004</v>
      </c>
      <c r="E8" s="208">
        <v>2.2684634906357415E-2</v>
      </c>
    </row>
    <row r="9" spans="2:13">
      <c r="B9" s="119" t="s">
        <v>14</v>
      </c>
      <c r="C9" s="296">
        <v>392.68599999999998</v>
      </c>
      <c r="D9" s="153">
        <v>325.745</v>
      </c>
      <c r="E9" s="208">
        <v>0.20550123562909639</v>
      </c>
    </row>
    <row r="10" spans="2:13">
      <c r="B10" s="119" t="s">
        <v>310</v>
      </c>
      <c r="C10" s="296">
        <v>47.372999999999998</v>
      </c>
      <c r="D10" s="153">
        <v>40.24</v>
      </c>
      <c r="E10" s="208">
        <v>0.17726143141153061</v>
      </c>
    </row>
    <row r="11" spans="2:13" s="119" customFormat="1">
      <c r="B11" s="301" t="s">
        <v>240</v>
      </c>
      <c r="C11" s="302">
        <v>1077.0249999999999</v>
      </c>
      <c r="D11" s="303">
        <v>944.77900000000011</v>
      </c>
      <c r="E11" s="304">
        <v>0.13997559217552435</v>
      </c>
      <c r="G11"/>
      <c r="H11"/>
      <c r="I11"/>
      <c r="J11"/>
      <c r="K11"/>
      <c r="L11"/>
      <c r="M11"/>
    </row>
    <row r="12" spans="2:13">
      <c r="B12" s="119" t="s">
        <v>241</v>
      </c>
    </row>
  </sheetData>
  <mergeCells count="2">
    <mergeCell ref="B4:B5"/>
    <mergeCell ref="C4:E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8"/>
  <sheetViews>
    <sheetView showGridLines="0" topLeftCell="A25" workbookViewId="0">
      <selection activeCell="C48" sqref="C48"/>
    </sheetView>
  </sheetViews>
  <sheetFormatPr baseColWidth="10" defaultColWidth="11.42578125" defaultRowHeight="12.75"/>
  <cols>
    <col min="1" max="1" width="3.7109375" style="104" customWidth="1"/>
    <col min="2" max="2" width="37.28515625" style="104" customWidth="1"/>
    <col min="3" max="4" width="15.5703125" style="104" bestFit="1" customWidth="1"/>
    <col min="5" max="6" width="11.42578125" style="104"/>
    <col min="12" max="16384" width="11.42578125" style="104"/>
  </cols>
  <sheetData>
    <row r="1" spans="1:11">
      <c r="B1" s="430"/>
      <c r="C1" s="430"/>
      <c r="D1" s="430"/>
      <c r="E1" s="430"/>
      <c r="F1" s="430"/>
    </row>
    <row r="2" spans="1:11">
      <c r="A2" s="433"/>
      <c r="B2" s="305" t="s">
        <v>255</v>
      </c>
      <c r="C2" s="805" t="s">
        <v>354</v>
      </c>
      <c r="D2" s="805"/>
      <c r="E2" s="805"/>
      <c r="F2" s="805"/>
    </row>
    <row r="3" spans="1:11">
      <c r="B3" s="838"/>
      <c r="C3" s="796" t="s">
        <v>250</v>
      </c>
      <c r="D3" s="796"/>
      <c r="E3" s="796"/>
      <c r="F3" s="796"/>
    </row>
    <row r="4" spans="1:11" s="171" customFormat="1">
      <c r="B4" s="798"/>
      <c r="C4" s="386" t="s">
        <v>500</v>
      </c>
      <c r="D4" s="428" t="s">
        <v>501</v>
      </c>
      <c r="E4" s="427" t="s">
        <v>67</v>
      </c>
      <c r="F4" s="427" t="s">
        <v>18</v>
      </c>
      <c r="G4"/>
      <c r="H4"/>
      <c r="I4"/>
      <c r="J4"/>
      <c r="K4"/>
    </row>
    <row r="5" spans="1:11" ht="6.75" customHeight="1">
      <c r="B5" s="168"/>
      <c r="C5" s="168"/>
      <c r="D5" s="168"/>
      <c r="E5" s="168"/>
      <c r="F5" s="168"/>
    </row>
    <row r="6" spans="1:11">
      <c r="B6" s="104" t="s">
        <v>378</v>
      </c>
      <c r="C6" s="358">
        <v>10.07</v>
      </c>
      <c r="D6" s="86">
        <v>42.037999999999997</v>
      </c>
      <c r="E6" s="86">
        <v>-31.967999999999996</v>
      </c>
      <c r="F6" s="208">
        <v>-0.76045482658547026</v>
      </c>
    </row>
    <row r="7" spans="1:11">
      <c r="B7" s="88" t="s">
        <v>386</v>
      </c>
      <c r="C7" s="358">
        <v>-1.026</v>
      </c>
      <c r="D7" s="86">
        <v>-1.988</v>
      </c>
      <c r="E7" s="86">
        <v>0.96199999999999997</v>
      </c>
      <c r="F7" s="208">
        <v>0.48390342052313884</v>
      </c>
    </row>
    <row r="8" spans="1:11">
      <c r="B8" s="104" t="s">
        <v>415</v>
      </c>
      <c r="C8" s="358">
        <v>-3.2109999999999999</v>
      </c>
      <c r="D8" s="86">
        <v>-6.1779999999999999</v>
      </c>
      <c r="E8" s="86">
        <v>2.9670000000000001</v>
      </c>
      <c r="F8" s="208">
        <v>0.48025250890255744</v>
      </c>
    </row>
    <row r="9" spans="1:11">
      <c r="B9" s="88" t="s">
        <v>383</v>
      </c>
      <c r="C9" s="358">
        <v>-7.5510000000000002</v>
      </c>
      <c r="D9" s="86">
        <v>-16.620999999999999</v>
      </c>
      <c r="E9" s="86">
        <v>9.0699999999999985</v>
      </c>
      <c r="F9" s="208">
        <v>0.54569520486131995</v>
      </c>
    </row>
    <row r="10" spans="1:11">
      <c r="B10" s="88" t="s">
        <v>493</v>
      </c>
      <c r="C10" s="358" t="s">
        <v>498</v>
      </c>
      <c r="D10" s="86" t="s">
        <v>498</v>
      </c>
      <c r="E10" s="86" t="s">
        <v>498</v>
      </c>
      <c r="F10" s="208" t="s">
        <v>498</v>
      </c>
    </row>
    <row r="11" spans="1:11" ht="6" customHeight="1">
      <c r="B11" s="430"/>
      <c r="C11" s="430"/>
      <c r="D11" s="430"/>
      <c r="E11" s="430"/>
      <c r="F11" s="430"/>
    </row>
    <row r="12" spans="1:11">
      <c r="B12" s="431" t="s">
        <v>417</v>
      </c>
      <c r="C12" s="380">
        <v>-1.718</v>
      </c>
      <c r="D12" s="432">
        <v>17.251000000000001</v>
      </c>
      <c r="E12" s="432">
        <v>-18.969000000000001</v>
      </c>
      <c r="F12" s="304">
        <v>-1.0995884296562517</v>
      </c>
    </row>
    <row r="13" spans="1:11" ht="75.75" customHeight="1">
      <c r="B13" s="839"/>
      <c r="C13" s="839"/>
      <c r="D13" s="839"/>
      <c r="E13" s="839"/>
      <c r="F13" s="839"/>
    </row>
    <row r="14" spans="1:11">
      <c r="B14" s="430"/>
      <c r="C14" s="430"/>
      <c r="D14" s="430"/>
      <c r="E14" s="430"/>
      <c r="F14" s="430"/>
    </row>
    <row r="15" spans="1:11">
      <c r="A15" s="433"/>
      <c r="B15" s="305" t="s">
        <v>256</v>
      </c>
      <c r="C15" s="805" t="s">
        <v>354</v>
      </c>
      <c r="D15" s="805"/>
      <c r="E15" s="805"/>
      <c r="F15" s="805"/>
    </row>
    <row r="16" spans="1:11">
      <c r="B16" s="838"/>
      <c r="C16" s="796" t="s">
        <v>250</v>
      </c>
      <c r="D16" s="796"/>
      <c r="E16" s="796"/>
      <c r="F16" s="796"/>
    </row>
    <row r="17" spans="1:6">
      <c r="B17" s="798"/>
      <c r="C17" s="386" t="s">
        <v>500</v>
      </c>
      <c r="D17" s="428" t="s">
        <v>501</v>
      </c>
      <c r="E17" s="427" t="s">
        <v>67</v>
      </c>
      <c r="F17" s="427" t="s">
        <v>18</v>
      </c>
    </row>
    <row r="18" spans="1:6" ht="8.25" customHeight="1">
      <c r="B18" s="168"/>
      <c r="C18" s="168"/>
      <c r="D18" s="168"/>
      <c r="E18" s="168"/>
      <c r="F18" s="168"/>
    </row>
    <row r="19" spans="1:6">
      <c r="B19" s="104" t="s">
        <v>378</v>
      </c>
      <c r="C19" s="358">
        <v>285.476</v>
      </c>
      <c r="D19" s="86">
        <v>270.80600000000004</v>
      </c>
      <c r="E19" s="86">
        <v>14.669999999999959</v>
      </c>
      <c r="F19" s="208">
        <v>5.4171621012828242E-2</v>
      </c>
    </row>
    <row r="20" spans="1:6">
      <c r="B20" s="88" t="s">
        <v>386</v>
      </c>
      <c r="C20" s="358">
        <v>-94.638999999999996</v>
      </c>
      <c r="D20" s="86">
        <v>-92.775000000000006</v>
      </c>
      <c r="E20" s="86">
        <v>-1.8639999999999901</v>
      </c>
      <c r="F20" s="208">
        <v>-2.009161950956595E-2</v>
      </c>
    </row>
    <row r="21" spans="1:6">
      <c r="B21" s="104" t="s">
        <v>415</v>
      </c>
      <c r="C21" s="358">
        <v>-4.0759999999999996</v>
      </c>
      <c r="D21" s="86">
        <v>-4.7520000000000007</v>
      </c>
      <c r="E21" s="86">
        <v>0.67600000000000104</v>
      </c>
      <c r="F21" s="208">
        <v>0.14225589225589241</v>
      </c>
    </row>
    <row r="22" spans="1:6">
      <c r="B22" s="88" t="s">
        <v>383</v>
      </c>
      <c r="C22" s="358">
        <v>-25.878</v>
      </c>
      <c r="D22" s="86">
        <v>-24.58</v>
      </c>
      <c r="E22" s="86">
        <v>-1.2980000000000018</v>
      </c>
      <c r="F22" s="208">
        <v>-5.2807160292921207E-2</v>
      </c>
    </row>
    <row r="23" spans="1:6" ht="6" customHeight="1">
      <c r="B23" s="430"/>
      <c r="C23" s="430"/>
      <c r="D23" s="430"/>
      <c r="E23" s="430"/>
      <c r="F23" s="430"/>
    </row>
    <row r="24" spans="1:6">
      <c r="B24" s="431" t="s">
        <v>417</v>
      </c>
      <c r="C24" s="380">
        <v>160.88299999999998</v>
      </c>
      <c r="D24" s="432">
        <v>148.69900000000001</v>
      </c>
      <c r="E24" s="432">
        <v>12.183999999999969</v>
      </c>
      <c r="F24" s="304">
        <v>8.1937336498564051E-2</v>
      </c>
    </row>
    <row r="26" spans="1:6">
      <c r="B26" s="430"/>
      <c r="C26" s="430"/>
      <c r="D26" s="430"/>
      <c r="E26" s="430"/>
      <c r="F26" s="430"/>
    </row>
    <row r="27" spans="1:6">
      <c r="A27" s="433"/>
      <c r="B27" s="305" t="s">
        <v>258</v>
      </c>
      <c r="C27" s="805" t="s">
        <v>354</v>
      </c>
      <c r="D27" s="805"/>
      <c r="E27" s="805"/>
      <c r="F27" s="805"/>
    </row>
    <row r="28" spans="1:6">
      <c r="B28" s="838"/>
      <c r="C28" s="796" t="s">
        <v>250</v>
      </c>
      <c r="D28" s="796"/>
      <c r="E28" s="796"/>
      <c r="F28" s="796"/>
    </row>
    <row r="29" spans="1:6">
      <c r="B29" s="798"/>
      <c r="C29" s="386" t="s">
        <v>500</v>
      </c>
      <c r="D29" s="428" t="s">
        <v>501</v>
      </c>
      <c r="E29" s="427" t="s">
        <v>67</v>
      </c>
      <c r="F29" s="427" t="s">
        <v>18</v>
      </c>
    </row>
    <row r="30" spans="1:6" ht="7.5" customHeight="1">
      <c r="B30" s="168"/>
      <c r="C30" s="168"/>
      <c r="D30" s="168"/>
      <c r="E30" s="168"/>
      <c r="F30" s="168"/>
    </row>
    <row r="31" spans="1:6">
      <c r="B31" s="88" t="s">
        <v>378</v>
      </c>
      <c r="C31" s="358">
        <v>437.23599999999999</v>
      </c>
      <c r="D31" s="86">
        <v>358.2</v>
      </c>
      <c r="E31" s="86">
        <v>79.036000000000001</v>
      </c>
      <c r="F31" s="208">
        <v>0.22064768285873804</v>
      </c>
    </row>
    <row r="32" spans="1:6">
      <c r="B32" s="104" t="s">
        <v>386</v>
      </c>
      <c r="C32" s="358">
        <v>-225.41800000000001</v>
      </c>
      <c r="D32" s="86">
        <v>-144.815</v>
      </c>
      <c r="E32" s="86">
        <v>-80.603000000000009</v>
      </c>
      <c r="F32" s="208">
        <v>-0.55659289438248805</v>
      </c>
    </row>
    <row r="33" spans="1:6">
      <c r="B33" s="88" t="s">
        <v>415</v>
      </c>
      <c r="C33" s="358">
        <v>-9.8449999999999989</v>
      </c>
      <c r="D33" s="86">
        <v>-9.84</v>
      </c>
      <c r="E33" s="86">
        <v>-4.9999999999990052E-3</v>
      </c>
      <c r="F33" s="208">
        <v>-5.0813008130079496E-4</v>
      </c>
    </row>
    <row r="34" spans="1:6">
      <c r="B34" s="430" t="s">
        <v>383</v>
      </c>
      <c r="C34" s="358">
        <v>-16.911000000000001</v>
      </c>
      <c r="D34" s="86">
        <v>-8.9749999999999996</v>
      </c>
      <c r="E34" s="86">
        <v>-7.9360000000000017</v>
      </c>
      <c r="F34" s="208">
        <v>-0.88423398328690839</v>
      </c>
    </row>
    <row r="35" spans="1:6" ht="8.25" customHeight="1">
      <c r="B35" s="431"/>
      <c r="C35" s="432"/>
      <c r="D35" s="432"/>
      <c r="E35" s="432"/>
      <c r="F35" s="304"/>
    </row>
    <row r="36" spans="1:6">
      <c r="B36" s="431" t="s">
        <v>417</v>
      </c>
      <c r="C36" s="380">
        <v>185.06199999999998</v>
      </c>
      <c r="D36" s="432">
        <v>194.57</v>
      </c>
      <c r="E36" s="432">
        <v>-9.5080000000000098</v>
      </c>
      <c r="F36" s="304">
        <v>-4.8866731767487348E-2</v>
      </c>
    </row>
    <row r="38" spans="1:6">
      <c r="B38" s="430"/>
      <c r="C38" s="430"/>
      <c r="D38" s="430"/>
      <c r="E38" s="430"/>
      <c r="F38" s="430"/>
    </row>
    <row r="39" spans="1:6">
      <c r="A39" s="433"/>
      <c r="B39" s="305" t="s">
        <v>312</v>
      </c>
      <c r="C39" s="805" t="s">
        <v>354</v>
      </c>
      <c r="D39" s="805"/>
      <c r="E39" s="805"/>
      <c r="F39" s="805"/>
    </row>
    <row r="40" spans="1:6">
      <c r="B40" s="838"/>
      <c r="C40" s="796" t="s">
        <v>250</v>
      </c>
      <c r="D40" s="796"/>
      <c r="E40" s="796"/>
      <c r="F40" s="796"/>
    </row>
    <row r="41" spans="1:6">
      <c r="B41" s="798"/>
      <c r="C41" s="386" t="s">
        <v>500</v>
      </c>
      <c r="D41" s="428" t="s">
        <v>501</v>
      </c>
      <c r="E41" s="427" t="s">
        <v>67</v>
      </c>
      <c r="F41" s="427" t="s">
        <v>18</v>
      </c>
    </row>
    <row r="42" spans="1:6">
      <c r="B42" s="168"/>
      <c r="C42" s="168"/>
      <c r="D42" s="168"/>
      <c r="E42" s="168"/>
      <c r="F42" s="168"/>
    </row>
    <row r="43" spans="1:6">
      <c r="B43" s="88" t="s">
        <v>378</v>
      </c>
      <c r="C43" s="358">
        <v>80.489999999999995</v>
      </c>
      <c r="D43" s="86">
        <v>62.744</v>
      </c>
      <c r="E43" s="86">
        <v>17.745999999999995</v>
      </c>
      <c r="F43" s="208">
        <v>0.28283182455692968</v>
      </c>
    </row>
    <row r="44" spans="1:6">
      <c r="B44" s="104" t="s">
        <v>386</v>
      </c>
      <c r="C44" s="358">
        <v>-24.800999999999998</v>
      </c>
      <c r="D44" s="86">
        <v>-12.787000000000001</v>
      </c>
      <c r="E44" s="86">
        <v>-12.013999999999998</v>
      </c>
      <c r="F44" s="208">
        <v>-0.93954797841557802</v>
      </c>
    </row>
    <row r="45" spans="1:6">
      <c r="B45" s="88" t="s">
        <v>415</v>
      </c>
      <c r="C45" s="358">
        <v>-3.2619999999999996</v>
      </c>
      <c r="D45" s="86">
        <v>-3.4</v>
      </c>
      <c r="E45" s="721">
        <v>0.13800000000000034</v>
      </c>
      <c r="F45" s="208">
        <v>4.0588235294117703E-2</v>
      </c>
    </row>
    <row r="46" spans="1:6">
      <c r="B46" s="430" t="s">
        <v>383</v>
      </c>
      <c r="C46" s="358">
        <v>-5.0540000000000003</v>
      </c>
      <c r="D46" s="86">
        <v>-6.3170000000000002</v>
      </c>
      <c r="E46" s="215">
        <v>1.2629999999999999</v>
      </c>
      <c r="F46" s="208">
        <v>0.19993667880322941</v>
      </c>
    </row>
    <row r="47" spans="1:6">
      <c r="B47" s="431"/>
      <c r="C47" s="432"/>
      <c r="D47" s="432"/>
      <c r="E47" s="432"/>
      <c r="F47" s="304"/>
    </row>
    <row r="48" spans="1:6">
      <c r="B48" s="431" t="s">
        <v>417</v>
      </c>
      <c r="C48" s="380">
        <v>47.37299999999999</v>
      </c>
      <c r="D48" s="432">
        <v>40.24</v>
      </c>
      <c r="E48" s="432">
        <v>7.1329999999999885</v>
      </c>
      <c r="F48" s="304">
        <v>0.17726143141153061</v>
      </c>
    </row>
  </sheetData>
  <mergeCells count="13">
    <mergeCell ref="C2:F2"/>
    <mergeCell ref="C15:F15"/>
    <mergeCell ref="C27:F27"/>
    <mergeCell ref="C3:F3"/>
    <mergeCell ref="B3:B4"/>
    <mergeCell ref="C16:F16"/>
    <mergeCell ref="B16:B17"/>
    <mergeCell ref="B13:F13"/>
    <mergeCell ref="B40:B41"/>
    <mergeCell ref="C40:F40"/>
    <mergeCell ref="B28:B29"/>
    <mergeCell ref="C39:F39"/>
    <mergeCell ref="C28:F28"/>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36"/>
  <sheetViews>
    <sheetView topLeftCell="A5" workbookViewId="0">
      <selection activeCell="D30" sqref="D30"/>
    </sheetView>
  </sheetViews>
  <sheetFormatPr baseColWidth="10" defaultColWidth="11.42578125" defaultRowHeight="12.75"/>
  <cols>
    <col min="1" max="1" width="3.28515625" style="104" customWidth="1"/>
    <col min="2" max="2" width="35.28515625" style="104" customWidth="1"/>
    <col min="3" max="4" width="15.5703125" style="104" bestFit="1" customWidth="1"/>
    <col min="5" max="5" width="8.7109375" style="104" customWidth="1"/>
    <col min="6" max="6" width="10" style="104" customWidth="1"/>
    <col min="7" max="7" width="3.5703125" style="104" customWidth="1"/>
    <col min="8" max="8" width="29.7109375" style="104" customWidth="1"/>
    <col min="9" max="9" width="17.42578125" style="104" customWidth="1"/>
    <col min="10" max="10" width="16.28515625" style="104" customWidth="1"/>
    <col min="11" max="11" width="13.42578125" style="104" customWidth="1"/>
    <col min="12" max="12" width="2" style="104" customWidth="1"/>
    <col min="13" max="13" width="15.5703125" style="104" bestFit="1" customWidth="1"/>
    <col min="14" max="14" width="15.85546875" style="104" customWidth="1"/>
    <col min="15" max="16384" width="11.42578125" style="104"/>
  </cols>
  <sheetData>
    <row r="1" spans="2:25">
      <c r="B1" s="430"/>
      <c r="C1" s="430"/>
      <c r="D1" s="430"/>
      <c r="E1" s="430"/>
      <c r="F1" s="430"/>
      <c r="H1" s="430"/>
      <c r="I1" s="430"/>
      <c r="J1" s="430"/>
      <c r="K1" s="430"/>
      <c r="L1" s="430"/>
      <c r="M1" s="430"/>
      <c r="N1" s="430"/>
      <c r="O1" s="430"/>
    </row>
    <row r="2" spans="2:25">
      <c r="B2" s="324" t="s">
        <v>255</v>
      </c>
      <c r="C2" s="805" t="s">
        <v>354</v>
      </c>
      <c r="D2" s="805"/>
      <c r="E2" s="805"/>
      <c r="F2" s="806"/>
      <c r="G2" s="436"/>
      <c r="H2" s="840" t="s">
        <v>255</v>
      </c>
      <c r="I2" s="840"/>
      <c r="J2" s="840"/>
      <c r="K2" s="840"/>
      <c r="L2" s="840"/>
      <c r="M2" s="840"/>
      <c r="N2" s="840"/>
      <c r="O2" s="841"/>
    </row>
    <row r="3" spans="2:25">
      <c r="B3" s="838"/>
      <c r="C3" s="798" t="s">
        <v>250</v>
      </c>
      <c r="D3" s="798"/>
      <c r="E3" s="798"/>
      <c r="F3" s="798"/>
      <c r="H3" s="838" t="s">
        <v>254</v>
      </c>
      <c r="I3" s="796" t="s">
        <v>263</v>
      </c>
      <c r="J3" s="796"/>
      <c r="K3" s="796"/>
      <c r="L3" s="796"/>
      <c r="M3" s="796" t="s">
        <v>466</v>
      </c>
      <c r="N3" s="796"/>
      <c r="O3" s="796"/>
    </row>
    <row r="4" spans="2:25" s="171" customFormat="1" ht="25.5" customHeight="1">
      <c r="B4" s="798"/>
      <c r="C4" s="386" t="s">
        <v>500</v>
      </c>
      <c r="D4" s="428" t="s">
        <v>501</v>
      </c>
      <c r="E4" s="427" t="s">
        <v>67</v>
      </c>
      <c r="F4" s="427" t="s">
        <v>443</v>
      </c>
      <c r="H4" s="838"/>
      <c r="I4" s="438" t="s">
        <v>500</v>
      </c>
      <c r="J4" s="429" t="s">
        <v>501</v>
      </c>
      <c r="K4" s="437" t="s">
        <v>400</v>
      </c>
      <c r="L4" s="172"/>
      <c r="M4" s="438" t="s">
        <v>500</v>
      </c>
      <c r="N4" s="429" t="s">
        <v>501</v>
      </c>
      <c r="O4" s="429" t="s">
        <v>18</v>
      </c>
    </row>
    <row r="5" spans="2:25" ht="6.75" customHeight="1">
      <c r="B5" s="168"/>
      <c r="C5" s="168"/>
      <c r="D5" s="168"/>
      <c r="E5" s="168"/>
      <c r="F5" s="168"/>
      <c r="H5" s="439"/>
      <c r="I5" s="439"/>
      <c r="L5" s="172"/>
    </row>
    <row r="6" spans="2:25">
      <c r="B6" s="104" t="s">
        <v>378</v>
      </c>
      <c r="C6" s="358">
        <v>235.77199999999999</v>
      </c>
      <c r="D6" s="86">
        <v>229.28800000000001</v>
      </c>
      <c r="E6" s="86">
        <v>6.4839999999999804</v>
      </c>
      <c r="F6" s="208">
        <v>2.8278845818359377E-2</v>
      </c>
      <c r="H6" s="104" t="s">
        <v>16</v>
      </c>
      <c r="I6" s="434">
        <v>0.16147999999999998</v>
      </c>
      <c r="J6" s="218">
        <v>0.17800000000000002</v>
      </c>
      <c r="K6" s="767">
        <v>-1.6520000000000035</v>
      </c>
      <c r="L6" s="172"/>
      <c r="M6" s="435">
        <v>2.6726419999999997</v>
      </c>
      <c r="N6" s="217">
        <v>2.6112030000000002</v>
      </c>
      <c r="O6" s="218">
        <v>2.352900176661854E-2</v>
      </c>
    </row>
    <row r="7" spans="2:25">
      <c r="B7" s="88" t="s">
        <v>386</v>
      </c>
      <c r="C7" s="358">
        <v>-163.251</v>
      </c>
      <c r="D7" s="86">
        <v>-210.71</v>
      </c>
      <c r="E7" s="86">
        <v>47.459000000000003</v>
      </c>
      <c r="F7" s="208">
        <v>0.22523373356746235</v>
      </c>
      <c r="G7" s="168"/>
      <c r="H7" s="430"/>
      <c r="I7" s="440"/>
      <c r="J7" s="440"/>
      <c r="K7" s="769"/>
      <c r="L7" s="172"/>
      <c r="M7" s="440"/>
      <c r="N7" s="440"/>
      <c r="O7" s="440"/>
      <c r="P7" s="168"/>
      <c r="T7" s="215"/>
      <c r="U7" s="215"/>
      <c r="V7" s="216"/>
      <c r="W7" s="217"/>
      <c r="X7" s="217"/>
      <c r="Y7" s="215"/>
    </row>
    <row r="8" spans="2:25">
      <c r="B8" s="104" t="s">
        <v>415</v>
      </c>
      <c r="C8" s="358">
        <v>-31.705999999999996</v>
      </c>
      <c r="D8" s="86">
        <v>-30.452000000000005</v>
      </c>
      <c r="E8" s="86">
        <v>-1.2539999999999907</v>
      </c>
      <c r="F8" s="208">
        <v>-4.1179561276763144E-2</v>
      </c>
      <c r="H8" s="431" t="s">
        <v>416</v>
      </c>
      <c r="I8" s="441">
        <v>0.16147999999999998</v>
      </c>
      <c r="J8" s="442">
        <v>0.17800000000000002</v>
      </c>
      <c r="K8" s="770">
        <v>-1.6520000000000035</v>
      </c>
      <c r="L8" s="172"/>
      <c r="M8" s="443">
        <v>2.6726419999999997</v>
      </c>
      <c r="N8" s="444">
        <v>2.6112030000000002</v>
      </c>
      <c r="O8" s="304">
        <v>2.352900176661854E-2</v>
      </c>
    </row>
    <row r="9" spans="2:25">
      <c r="B9" s="88" t="s">
        <v>383</v>
      </c>
      <c r="C9" s="358">
        <v>-32.762999999999998</v>
      </c>
      <c r="D9" s="86">
        <v>-39.712000000000003</v>
      </c>
      <c r="E9" s="86">
        <v>6.9490000000000052</v>
      </c>
      <c r="F9" s="208">
        <v>0.17498489121676075</v>
      </c>
      <c r="L9" s="172"/>
    </row>
    <row r="10" spans="2:25">
      <c r="B10" s="88" t="s">
        <v>493</v>
      </c>
      <c r="C10" s="358" t="s">
        <v>498</v>
      </c>
      <c r="D10" s="86" t="s">
        <v>498</v>
      </c>
      <c r="E10" s="86" t="s">
        <v>498</v>
      </c>
      <c r="F10" s="208" t="s">
        <v>498</v>
      </c>
      <c r="L10" s="172"/>
    </row>
    <row r="11" spans="2:25">
      <c r="B11" s="430"/>
      <c r="C11" s="430"/>
      <c r="D11" s="430"/>
      <c r="E11" s="430"/>
      <c r="F11" s="430"/>
      <c r="M11" s="269"/>
      <c r="O11" s="269"/>
    </row>
    <row r="12" spans="2:25">
      <c r="B12" s="431" t="s">
        <v>408</v>
      </c>
      <c r="C12" s="380">
        <v>8.0519999999999925</v>
      </c>
      <c r="D12" s="432">
        <v>-51.586000000000006</v>
      </c>
      <c r="E12" s="432">
        <v>59.637999999999998</v>
      </c>
      <c r="F12" s="304">
        <v>1.1560888613189624</v>
      </c>
      <c r="J12" s="679"/>
      <c r="K12" s="679"/>
    </row>
    <row r="15" spans="2:25">
      <c r="B15" s="324" t="s">
        <v>256</v>
      </c>
      <c r="C15" s="805" t="s">
        <v>354</v>
      </c>
      <c r="D15" s="805"/>
      <c r="E15" s="805"/>
      <c r="F15" s="806"/>
      <c r="G15" s="436"/>
      <c r="H15" s="807" t="s">
        <v>256</v>
      </c>
      <c r="I15" s="805"/>
      <c r="J15" s="805"/>
      <c r="K15" s="805"/>
      <c r="L15" s="805"/>
      <c r="M15" s="805"/>
      <c r="N15" s="805"/>
      <c r="O15" s="806"/>
    </row>
    <row r="16" spans="2:25" ht="13.5" customHeight="1">
      <c r="B16" s="838"/>
      <c r="C16" s="798" t="s">
        <v>250</v>
      </c>
      <c r="D16" s="798"/>
      <c r="E16" s="798"/>
      <c r="F16" s="798"/>
      <c r="H16" s="838" t="s">
        <v>254</v>
      </c>
      <c r="I16" s="796" t="s">
        <v>263</v>
      </c>
      <c r="J16" s="796"/>
      <c r="K16" s="796"/>
      <c r="L16" s="796"/>
      <c r="M16" s="796" t="s">
        <v>466</v>
      </c>
      <c r="N16" s="796"/>
      <c r="O16" s="796"/>
    </row>
    <row r="17" spans="2:15" ht="27" customHeight="1">
      <c r="B17" s="798"/>
      <c r="C17" s="386" t="s">
        <v>500</v>
      </c>
      <c r="D17" s="428" t="s">
        <v>501</v>
      </c>
      <c r="E17" s="427" t="s">
        <v>67</v>
      </c>
      <c r="F17" s="427" t="s">
        <v>443</v>
      </c>
      <c r="H17" s="838"/>
      <c r="I17" s="438" t="s">
        <v>500</v>
      </c>
      <c r="J17" s="429" t="s">
        <v>501</v>
      </c>
      <c r="K17" s="437" t="s">
        <v>400</v>
      </c>
      <c r="L17" s="172"/>
      <c r="M17" s="438" t="s">
        <v>500</v>
      </c>
      <c r="N17" s="429" t="s">
        <v>501</v>
      </c>
      <c r="O17" s="429" t="s">
        <v>443</v>
      </c>
    </row>
    <row r="18" spans="2:15">
      <c r="B18" s="168"/>
      <c r="C18" s="168"/>
      <c r="D18" s="168"/>
      <c r="E18" s="168"/>
      <c r="F18" s="168"/>
      <c r="H18" s="439"/>
      <c r="I18" s="439"/>
      <c r="L18" s="172"/>
    </row>
    <row r="19" spans="2:15">
      <c r="B19" s="104" t="s">
        <v>378</v>
      </c>
      <c r="C19" s="358">
        <v>1789.9590000000001</v>
      </c>
      <c r="D19" s="86">
        <v>1790.049</v>
      </c>
      <c r="E19" s="86">
        <v>-8.9999999999918145E-2</v>
      </c>
      <c r="F19" s="208">
        <v>-5.027795328504947E-5</v>
      </c>
      <c r="H19" s="104" t="s">
        <v>260</v>
      </c>
      <c r="I19" s="434">
        <v>0.19695821319040502</v>
      </c>
      <c r="J19" s="218">
        <v>0.1946</v>
      </c>
      <c r="K19" s="767">
        <v>0.23582131904050199</v>
      </c>
      <c r="L19" s="216"/>
      <c r="M19" s="445">
        <v>3.1119270000000001</v>
      </c>
      <c r="N19" s="446">
        <v>3.067488</v>
      </c>
      <c r="O19" s="208">
        <v>1.4487098238037177E-2</v>
      </c>
    </row>
    <row r="20" spans="2:15">
      <c r="B20" s="88" t="s">
        <v>386</v>
      </c>
      <c r="C20" s="358">
        <v>-1120.143</v>
      </c>
      <c r="D20" s="86">
        <v>-1131.2750000000001</v>
      </c>
      <c r="E20" s="86">
        <v>11.132000000000062</v>
      </c>
      <c r="F20" s="208">
        <v>9.8402245254248788E-3</v>
      </c>
      <c r="H20" s="104" t="s">
        <v>261</v>
      </c>
      <c r="I20" s="434">
        <v>0.14825247315276399</v>
      </c>
      <c r="J20" s="218">
        <v>0.1525</v>
      </c>
      <c r="K20" s="767">
        <v>-0.4247526847236005</v>
      </c>
      <c r="L20" s="216"/>
      <c r="M20" s="445">
        <v>4.2025079999999999</v>
      </c>
      <c r="N20" s="446">
        <v>4.1320100000000002</v>
      </c>
      <c r="O20" s="208">
        <v>1.7061430151427359E-2</v>
      </c>
    </row>
    <row r="21" spans="2:15">
      <c r="B21" s="104" t="s">
        <v>415</v>
      </c>
      <c r="C21" s="358">
        <v>-45.015000000000001</v>
      </c>
      <c r="D21" s="86">
        <v>-44.361999999999995</v>
      </c>
      <c r="E21" s="86">
        <v>-0.6530000000000058</v>
      </c>
      <c r="F21" s="208">
        <v>-1.4719805238717854E-2</v>
      </c>
      <c r="H21" s="104" t="s">
        <v>262</v>
      </c>
      <c r="I21" s="434">
        <v>0.10284378515948699</v>
      </c>
      <c r="J21" s="218">
        <v>0.1072</v>
      </c>
      <c r="K21" s="767">
        <v>-0.43562148405130174</v>
      </c>
      <c r="L21" s="216"/>
      <c r="M21" s="445">
        <v>8.4234460000000002</v>
      </c>
      <c r="N21" s="446">
        <v>8.2575509999999994</v>
      </c>
      <c r="O21" s="208">
        <v>2.0090096930676093E-2</v>
      </c>
    </row>
    <row r="22" spans="2:15">
      <c r="B22" s="88" t="s">
        <v>383</v>
      </c>
      <c r="C22" s="358">
        <v>-130.94200000000001</v>
      </c>
      <c r="D22" s="86">
        <v>-121.52200000000001</v>
      </c>
      <c r="E22" s="86">
        <v>-9.4200000000000017</v>
      </c>
      <c r="F22" s="208">
        <v>-7.7516828228633594E-2</v>
      </c>
      <c r="H22" s="737"/>
      <c r="I22" s="737"/>
      <c r="J22" s="737"/>
      <c r="K22" s="768"/>
      <c r="L22" s="737"/>
      <c r="M22" s="737"/>
      <c r="N22" s="737"/>
      <c r="O22" s="737"/>
    </row>
    <row r="23" spans="2:15">
      <c r="B23" s="430"/>
      <c r="C23" s="430"/>
      <c r="D23" s="430"/>
      <c r="E23" s="430"/>
      <c r="F23" s="430"/>
      <c r="H23" s="430"/>
      <c r="I23" s="440"/>
      <c r="J23" s="440"/>
      <c r="K23" s="769"/>
      <c r="L23" s="172"/>
      <c r="M23" s="447"/>
      <c r="N23" s="447"/>
      <c r="O23" s="440"/>
    </row>
    <row r="24" spans="2:15">
      <c r="B24" s="431" t="s">
        <v>408</v>
      </c>
      <c r="C24" s="380">
        <v>493.85900000000004</v>
      </c>
      <c r="D24" s="432">
        <v>492.88999999999993</v>
      </c>
      <c r="E24" s="432">
        <v>0.96900000000010778</v>
      </c>
      <c r="F24" s="304">
        <v>1.965955892795801E-3</v>
      </c>
      <c r="H24" s="431" t="s">
        <v>416</v>
      </c>
      <c r="I24" s="441">
        <v>0.13075183888602759</v>
      </c>
      <c r="J24" s="442">
        <v>0.13288921143280408</v>
      </c>
      <c r="K24" s="770">
        <v>-0.21373725467764837</v>
      </c>
      <c r="L24" s="172"/>
      <c r="M24" s="448">
        <v>15.737881</v>
      </c>
      <c r="N24" s="449">
        <v>15.457049</v>
      </c>
      <c r="O24" s="304">
        <v>1.8168539156471653E-2</v>
      </c>
    </row>
    <row r="25" spans="2:15" ht="13.5" customHeight="1"/>
    <row r="26" spans="2:15">
      <c r="B26" s="430"/>
      <c r="C26" s="430"/>
      <c r="D26" s="430"/>
      <c r="E26" s="430"/>
      <c r="F26" s="430"/>
      <c r="H26" s="430"/>
      <c r="I26" s="430"/>
      <c r="J26" s="430"/>
      <c r="K26" s="430"/>
      <c r="L26" s="430"/>
      <c r="M26" s="430"/>
      <c r="N26" s="430"/>
      <c r="O26" s="430"/>
    </row>
    <row r="27" spans="2:15">
      <c r="B27" s="305" t="s">
        <v>258</v>
      </c>
      <c r="C27" s="840" t="s">
        <v>354</v>
      </c>
      <c r="D27" s="840"/>
      <c r="E27" s="840"/>
      <c r="F27" s="841"/>
      <c r="G27" s="436"/>
      <c r="H27" s="840" t="s">
        <v>258</v>
      </c>
      <c r="I27" s="840"/>
      <c r="J27" s="840"/>
      <c r="K27" s="840"/>
      <c r="L27" s="840"/>
      <c r="M27" s="840"/>
      <c r="N27" s="840"/>
      <c r="O27" s="841"/>
    </row>
    <row r="28" spans="2:15">
      <c r="B28" s="838"/>
      <c r="C28" s="796" t="s">
        <v>250</v>
      </c>
      <c r="D28" s="796"/>
      <c r="E28" s="796"/>
      <c r="F28" s="796"/>
      <c r="H28" s="838" t="s">
        <v>254</v>
      </c>
      <c r="I28" s="796" t="s">
        <v>263</v>
      </c>
      <c r="J28" s="796"/>
      <c r="K28" s="796"/>
      <c r="L28" s="796"/>
      <c r="M28" s="796" t="s">
        <v>466</v>
      </c>
      <c r="N28" s="796"/>
      <c r="O28" s="796"/>
    </row>
    <row r="29" spans="2:15" ht="30" customHeight="1">
      <c r="B29" s="798"/>
      <c r="C29" s="386" t="s">
        <v>500</v>
      </c>
      <c r="D29" s="428" t="s">
        <v>501</v>
      </c>
      <c r="E29" s="427" t="s">
        <v>67</v>
      </c>
      <c r="F29" s="427" t="s">
        <v>443</v>
      </c>
      <c r="H29" s="838"/>
      <c r="I29" s="438" t="s">
        <v>500</v>
      </c>
      <c r="J29" s="429" t="s">
        <v>501</v>
      </c>
      <c r="K29" s="437" t="s">
        <v>400</v>
      </c>
      <c r="L29" s="172"/>
      <c r="M29" s="438" t="s">
        <v>500</v>
      </c>
      <c r="N29" s="429" t="s">
        <v>501</v>
      </c>
      <c r="O29" s="429" t="s">
        <v>443</v>
      </c>
    </row>
    <row r="30" spans="2:15">
      <c r="B30" s="168"/>
      <c r="C30" s="168"/>
      <c r="D30" s="168"/>
      <c r="E30" s="168"/>
      <c r="F30" s="168"/>
      <c r="H30" s="439"/>
      <c r="I30" s="439"/>
      <c r="K30" s="771"/>
      <c r="L30" s="172"/>
    </row>
    <row r="31" spans="2:15">
      <c r="B31" s="104" t="s">
        <v>378</v>
      </c>
      <c r="C31" s="358">
        <v>583.29600000000005</v>
      </c>
      <c r="D31" s="86">
        <v>424.51600000000002</v>
      </c>
      <c r="E31" s="86">
        <v>158.78000000000003</v>
      </c>
      <c r="F31" s="208">
        <v>0.37402594955196045</v>
      </c>
      <c r="H31" s="104" t="s">
        <v>379</v>
      </c>
      <c r="I31" s="434">
        <v>7.4980000000000005E-2</v>
      </c>
      <c r="J31" s="218">
        <v>7.5439999999999993E-2</v>
      </c>
      <c r="K31" s="772">
        <v>-4.599999999999882E-2</v>
      </c>
      <c r="L31" s="172"/>
      <c r="M31" s="435">
        <v>3.8900039999999998</v>
      </c>
      <c r="N31" s="217">
        <v>3.8133119999999998</v>
      </c>
      <c r="O31" s="218">
        <v>2.0111650974271145E-2</v>
      </c>
    </row>
    <row r="32" spans="2:15">
      <c r="B32" s="88" t="s">
        <v>386</v>
      </c>
      <c r="C32" s="358">
        <v>-340.024</v>
      </c>
      <c r="D32" s="86">
        <v>-258.05799999999999</v>
      </c>
      <c r="E32" s="86">
        <v>-81.966000000000008</v>
      </c>
      <c r="F32" s="208">
        <v>-0.31762627006331923</v>
      </c>
      <c r="H32" s="430"/>
      <c r="I32" s="440"/>
      <c r="J32" s="440"/>
      <c r="K32" s="769"/>
      <c r="L32" s="172"/>
      <c r="M32" s="728"/>
      <c r="N32" s="728"/>
      <c r="O32" s="728"/>
    </row>
    <row r="33" spans="2:15">
      <c r="B33" s="104" t="s">
        <v>415</v>
      </c>
      <c r="C33" s="358">
        <v>-9.4669999999999987</v>
      </c>
      <c r="D33" s="86">
        <v>-8.2850000000000001</v>
      </c>
      <c r="E33" s="86">
        <v>-1.1819999999999986</v>
      </c>
      <c r="F33" s="208">
        <v>-0.14266747133373547</v>
      </c>
      <c r="H33" s="431" t="s">
        <v>416</v>
      </c>
      <c r="I33" s="441">
        <v>7.4980000000000005E-2</v>
      </c>
      <c r="J33" s="442">
        <v>7.5439999999999993E-2</v>
      </c>
      <c r="K33" s="773">
        <v>-4.599999999999882E-2</v>
      </c>
      <c r="L33" s="172"/>
      <c r="M33" s="443">
        <v>3.8900039999999998</v>
      </c>
      <c r="N33" s="444">
        <v>3.8133119999999998</v>
      </c>
      <c r="O33" s="304">
        <v>2.0111650974271145E-2</v>
      </c>
    </row>
    <row r="34" spans="2:15">
      <c r="B34" s="88" t="s">
        <v>383</v>
      </c>
      <c r="C34" s="358">
        <v>-26.457000000000001</v>
      </c>
      <c r="D34" s="86">
        <v>-20.641999999999999</v>
      </c>
      <c r="E34" s="215">
        <v>-5.8150000000000013</v>
      </c>
      <c r="F34" s="208">
        <v>-0.28170719891483387</v>
      </c>
      <c r="K34" s="771"/>
    </row>
    <row r="35" spans="2:15">
      <c r="B35" s="430"/>
      <c r="C35" s="430"/>
      <c r="D35" s="430"/>
      <c r="E35" s="430"/>
      <c r="F35" s="430"/>
      <c r="K35" s="771"/>
    </row>
    <row r="36" spans="2:15">
      <c r="B36" s="431" t="s">
        <v>408</v>
      </c>
      <c r="C36" s="380">
        <v>207.34800000000007</v>
      </c>
      <c r="D36" s="432">
        <v>137.53100000000003</v>
      </c>
      <c r="E36" s="432">
        <v>69.817000000000036</v>
      </c>
      <c r="F36" s="304">
        <v>0.50764554900349745</v>
      </c>
    </row>
  </sheetData>
  <mergeCells count="21">
    <mergeCell ref="B3:B4"/>
    <mergeCell ref="C3:F3"/>
    <mergeCell ref="B16:B17"/>
    <mergeCell ref="C16:F16"/>
    <mergeCell ref="B28:B29"/>
    <mergeCell ref="C28:F28"/>
    <mergeCell ref="H28:H29"/>
    <mergeCell ref="I28:L28"/>
    <mergeCell ref="C27:F27"/>
    <mergeCell ref="M28:O28"/>
    <mergeCell ref="M16:O16"/>
    <mergeCell ref="H3:H4"/>
    <mergeCell ref="I3:L3"/>
    <mergeCell ref="H15:O15"/>
    <mergeCell ref="M3:O3"/>
    <mergeCell ref="C2:F2"/>
    <mergeCell ref="C15:F15"/>
    <mergeCell ref="H16:H17"/>
    <mergeCell ref="I16:L16"/>
    <mergeCell ref="H27:O27"/>
    <mergeCell ref="H2:O2"/>
  </mergeCells>
  <pageMargins left="0.7" right="0.7" top="0.75" bottom="0.75" header="0.3" footer="0.3"/>
  <pageSetup paperSize="9"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9"/>
  <sheetViews>
    <sheetView showGridLines="0" workbookViewId="0">
      <selection activeCell="E14" sqref="E14"/>
    </sheetView>
  </sheetViews>
  <sheetFormatPr baseColWidth="10" defaultColWidth="11.42578125" defaultRowHeight="12.75"/>
  <cols>
    <col min="1" max="1" width="6.140625" style="89" customWidth="1"/>
    <col min="2" max="2" width="55.42578125" style="97" customWidth="1"/>
    <col min="3" max="3" width="9.140625" style="97" customWidth="1"/>
    <col min="4" max="4" width="16.28515625" style="97" customWidth="1"/>
    <col min="5" max="5" width="13.42578125" style="97" customWidth="1"/>
    <col min="6" max="6" width="9.140625" style="97" customWidth="1"/>
    <col min="7" max="7" width="17.28515625" style="97" customWidth="1"/>
    <col min="8" max="8" width="13.7109375" style="97" customWidth="1"/>
    <col min="9" max="16384" width="11.42578125" style="89"/>
  </cols>
  <sheetData>
    <row r="2" spans="2:8">
      <c r="B2" s="404"/>
      <c r="C2" s="404"/>
      <c r="D2" s="404"/>
      <c r="E2" s="404"/>
      <c r="F2" s="404"/>
      <c r="G2" s="404"/>
      <c r="H2" s="404"/>
    </row>
    <row r="3" spans="2:8" s="121" customFormat="1">
      <c r="B3" s="832" t="s">
        <v>467</v>
      </c>
      <c r="C3" s="843" t="s">
        <v>468</v>
      </c>
      <c r="D3" s="843"/>
      <c r="E3" s="843"/>
      <c r="F3" s="844"/>
      <c r="G3" s="844"/>
      <c r="H3" s="844"/>
    </row>
    <row r="4" spans="2:8" s="121" customFormat="1" ht="38.25">
      <c r="B4" s="842"/>
      <c r="C4" s="671" t="s">
        <v>29</v>
      </c>
      <c r="D4" s="672" t="s">
        <v>115</v>
      </c>
      <c r="E4" s="673" t="s">
        <v>112</v>
      </c>
      <c r="F4" s="451" t="s">
        <v>29</v>
      </c>
      <c r="G4" s="452" t="s">
        <v>115</v>
      </c>
      <c r="H4" s="452" t="s">
        <v>113</v>
      </c>
    </row>
    <row r="5" spans="2:8" s="121" customFormat="1">
      <c r="B5" s="833"/>
      <c r="C5" s="845" t="s">
        <v>500</v>
      </c>
      <c r="D5" s="846"/>
      <c r="E5" s="846"/>
      <c r="F5" s="847" t="s">
        <v>501</v>
      </c>
      <c r="G5" s="833"/>
      <c r="H5" s="833"/>
    </row>
    <row r="6" spans="2:8">
      <c r="C6" s="170"/>
      <c r="D6" s="170"/>
      <c r="E6" s="170"/>
    </row>
    <row r="7" spans="2:8">
      <c r="B7" s="101" t="s">
        <v>264</v>
      </c>
      <c r="C7" s="170"/>
      <c r="D7" s="170"/>
      <c r="E7" s="170"/>
    </row>
    <row r="8" spans="2:8">
      <c r="B8" s="97" t="s">
        <v>10</v>
      </c>
      <c r="C8" s="450">
        <v>-1.718</v>
      </c>
      <c r="D8" s="450">
        <v>-1.53</v>
      </c>
      <c r="E8" s="450">
        <v>-3.2480000000000002</v>
      </c>
      <c r="F8" s="244">
        <v>17.251000000000001</v>
      </c>
      <c r="G8" s="244">
        <v>-5.8639999999999999</v>
      </c>
      <c r="H8" s="244">
        <v>11.387</v>
      </c>
    </row>
    <row r="9" spans="2:8">
      <c r="B9" s="97" t="s">
        <v>46</v>
      </c>
      <c r="C9" s="450">
        <v>160.88299999999998</v>
      </c>
      <c r="D9" s="450">
        <v>-45.417999999999999</v>
      </c>
      <c r="E9" s="450">
        <v>115.46499999999997</v>
      </c>
      <c r="F9" s="244">
        <v>148.69900000000001</v>
      </c>
      <c r="G9" s="244">
        <v>-31.824000000000002</v>
      </c>
      <c r="H9" s="244">
        <v>116.87500000000001</v>
      </c>
    </row>
    <row r="10" spans="2:8">
      <c r="B10" s="97" t="s">
        <v>14</v>
      </c>
      <c r="C10" s="450">
        <v>185.06199999999998</v>
      </c>
      <c r="D10" s="450">
        <v>-18.693999999999999</v>
      </c>
      <c r="E10" s="450">
        <v>166.36799999999999</v>
      </c>
      <c r="F10" s="244">
        <v>194.57</v>
      </c>
      <c r="G10" s="244">
        <v>-15.148999999999999</v>
      </c>
      <c r="H10" s="244">
        <v>179.42099999999999</v>
      </c>
    </row>
    <row r="11" spans="2:8">
      <c r="B11" s="404" t="s">
        <v>300</v>
      </c>
      <c r="C11" s="453">
        <v>47.37299999999999</v>
      </c>
      <c r="D11" s="453">
        <v>-16.66</v>
      </c>
      <c r="E11" s="453">
        <v>30.71299999999999</v>
      </c>
      <c r="F11" s="454">
        <v>40.24</v>
      </c>
      <c r="G11" s="454">
        <v>-11.63</v>
      </c>
      <c r="H11" s="454">
        <v>28.61</v>
      </c>
    </row>
    <row r="12" spans="2:8">
      <c r="B12" s="396" t="s">
        <v>118</v>
      </c>
      <c r="C12" s="380">
        <v>391.59999999999997</v>
      </c>
      <c r="D12" s="380">
        <v>-82.301999999999992</v>
      </c>
      <c r="E12" s="380">
        <v>309.29799999999994</v>
      </c>
      <c r="F12" s="381">
        <v>400.76</v>
      </c>
      <c r="G12" s="381">
        <v>-64.466999999999999</v>
      </c>
      <c r="H12" s="381">
        <v>336.29300000000001</v>
      </c>
    </row>
    <row r="13" spans="2:8">
      <c r="C13" s="170"/>
      <c r="D13" s="170"/>
      <c r="E13" s="170"/>
    </row>
    <row r="14" spans="2:8">
      <c r="B14" s="101" t="s">
        <v>265</v>
      </c>
      <c r="C14" s="170"/>
      <c r="D14" s="170"/>
      <c r="E14" s="170"/>
    </row>
    <row r="15" spans="2:8">
      <c r="B15" s="97" t="s">
        <v>10</v>
      </c>
      <c r="C15" s="450">
        <v>8.0519999999999925</v>
      </c>
      <c r="D15" s="450">
        <v>-35</v>
      </c>
      <c r="E15" s="450">
        <v>-26.948000000000008</v>
      </c>
      <c r="F15" s="245">
        <v>-51.586000000000006</v>
      </c>
      <c r="G15" s="245">
        <v>-25.524999999999999</v>
      </c>
      <c r="H15" s="245">
        <v>-77.111000000000004</v>
      </c>
    </row>
    <row r="16" spans="2:8">
      <c r="B16" s="97" t="s">
        <v>46</v>
      </c>
      <c r="C16" s="450">
        <v>493.85900000000004</v>
      </c>
      <c r="D16" s="450">
        <v>-181.91200000000001</v>
      </c>
      <c r="E16" s="450">
        <v>311.947</v>
      </c>
      <c r="F16" s="245">
        <v>492.88999999999993</v>
      </c>
      <c r="G16" s="245">
        <v>-163.53800000000001</v>
      </c>
      <c r="H16" s="245">
        <v>329.35199999999992</v>
      </c>
    </row>
    <row r="17" spans="2:8">
      <c r="B17" s="404" t="s">
        <v>14</v>
      </c>
      <c r="C17" s="453">
        <v>207.34800000000007</v>
      </c>
      <c r="D17" s="453">
        <v>-42.012999999999998</v>
      </c>
      <c r="E17" s="453">
        <v>165.33500000000006</v>
      </c>
      <c r="F17" s="455">
        <v>137.53100000000003</v>
      </c>
      <c r="G17" s="455">
        <v>-30.568999999999999</v>
      </c>
      <c r="H17" s="455">
        <v>106.96200000000003</v>
      </c>
    </row>
    <row r="18" spans="2:8">
      <c r="B18" s="396" t="s">
        <v>119</v>
      </c>
      <c r="C18" s="380">
        <v>709.25900000000013</v>
      </c>
      <c r="D18" s="380">
        <v>-258.92500000000001</v>
      </c>
      <c r="E18" s="380">
        <v>450.33400000000006</v>
      </c>
      <c r="F18" s="381">
        <v>578.83499999999992</v>
      </c>
      <c r="G18" s="381">
        <v>-219.63200000000001</v>
      </c>
      <c r="H18" s="381">
        <v>359.20299999999997</v>
      </c>
    </row>
    <row r="19" spans="2:8" s="88" customFormat="1">
      <c r="B19" s="395"/>
      <c r="C19" s="395"/>
      <c r="D19" s="395"/>
      <c r="E19" s="395"/>
      <c r="F19" s="395"/>
      <c r="G19" s="395"/>
      <c r="H19" s="395"/>
    </row>
    <row r="20" spans="2:8">
      <c r="B20" s="408" t="s">
        <v>332</v>
      </c>
      <c r="C20" s="456">
        <v>-23.833999999999996</v>
      </c>
      <c r="D20" s="456">
        <v>-5.9989999999999997</v>
      </c>
      <c r="E20" s="456">
        <v>-29.832999999999995</v>
      </c>
      <c r="F20" s="457">
        <v>-34.816000000000003</v>
      </c>
      <c r="G20" s="457">
        <v>-2.7090000000000001</v>
      </c>
      <c r="H20" s="457">
        <v>-37.525000000000006</v>
      </c>
    </row>
    <row r="21" spans="2:8" ht="9" customHeight="1">
      <c r="B21" s="395"/>
      <c r="C21" s="458"/>
      <c r="D21" s="458"/>
      <c r="E21" s="458"/>
      <c r="F21" s="458"/>
      <c r="G21" s="458"/>
      <c r="H21" s="458"/>
    </row>
    <row r="22" spans="2:8">
      <c r="B22" s="459" t="s">
        <v>114</v>
      </c>
      <c r="C22" s="460">
        <v>1077.0250000000001</v>
      </c>
      <c r="D22" s="460">
        <v>-347.226</v>
      </c>
      <c r="E22" s="460">
        <v>729.79900000000009</v>
      </c>
      <c r="F22" s="461">
        <v>944.77899999999988</v>
      </c>
      <c r="G22" s="461">
        <v>-286.80799999999999</v>
      </c>
      <c r="H22" s="461">
        <v>657.971</v>
      </c>
    </row>
    <row r="24" spans="2:8" customFormat="1"/>
    <row r="25" spans="2:8" customFormat="1"/>
    <row r="26" spans="2:8" customFormat="1"/>
    <row r="27" spans="2:8" customFormat="1"/>
    <row r="28" spans="2:8" customFormat="1"/>
    <row r="29" spans="2:8" customFormat="1"/>
    <row r="30" spans="2:8" customFormat="1"/>
    <row r="31" spans="2:8" customFormat="1"/>
    <row r="32" spans="2: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sheetData>
  <mergeCells count="4">
    <mergeCell ref="B3:B5"/>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N67"/>
  <sheetViews>
    <sheetView showGridLines="0" topLeftCell="A37" workbookViewId="0">
      <selection activeCell="F44" sqref="F44"/>
    </sheetView>
  </sheetViews>
  <sheetFormatPr baseColWidth="10" defaultColWidth="11.42578125" defaultRowHeight="12.75"/>
  <cols>
    <col min="1" max="1" width="5.5703125" style="80" customWidth="1"/>
    <col min="2" max="2" width="66.42578125" style="102" customWidth="1"/>
    <col min="3" max="4" width="15.5703125" style="102" bestFit="1" customWidth="1"/>
    <col min="5" max="5" width="8" style="102" bestFit="1" customWidth="1"/>
    <col min="6" max="6" width="10.5703125" style="102" bestFit="1" customWidth="1"/>
    <col min="7" max="7" width="1.42578125" customWidth="1"/>
    <col min="8" max="8" width="12.140625" customWidth="1"/>
    <col min="15" max="16384" width="11.42578125" style="80"/>
  </cols>
  <sheetData>
    <row r="2" spans="1:14">
      <c r="A2" s="89"/>
      <c r="B2" s="836"/>
      <c r="C2" s="836"/>
      <c r="D2" s="836"/>
      <c r="E2" s="836"/>
      <c r="F2" s="836"/>
    </row>
    <row r="3" spans="1:14" ht="12.75" customHeight="1">
      <c r="A3" s="89"/>
      <c r="B3" s="834" t="s">
        <v>447</v>
      </c>
      <c r="C3" s="837" t="s">
        <v>250</v>
      </c>
      <c r="D3" s="837"/>
      <c r="E3" s="837"/>
      <c r="F3" s="837"/>
    </row>
    <row r="4" spans="1:14">
      <c r="A4" s="89"/>
      <c r="B4" s="849"/>
      <c r="C4" s="392" t="s">
        <v>500</v>
      </c>
      <c r="D4" s="393" t="s">
        <v>501</v>
      </c>
      <c r="E4" s="394" t="s">
        <v>67</v>
      </c>
      <c r="F4" s="394" t="s">
        <v>443</v>
      </c>
    </row>
    <row r="5" spans="1:14">
      <c r="A5" s="89"/>
      <c r="B5" s="97"/>
      <c r="C5" s="848"/>
      <c r="D5" s="848"/>
      <c r="E5" s="848"/>
      <c r="F5" s="98"/>
    </row>
    <row r="6" spans="1:14">
      <c r="A6" s="89"/>
      <c r="B6" s="101" t="s">
        <v>453</v>
      </c>
      <c r="C6" s="97"/>
      <c r="D6" s="97"/>
      <c r="E6" s="97"/>
      <c r="F6" s="97"/>
    </row>
    <row r="7" spans="1:14">
      <c r="A7" s="89"/>
      <c r="B7" s="97" t="s">
        <v>10</v>
      </c>
      <c r="C7" s="358">
        <v>13.842000000000001</v>
      </c>
      <c r="D7" s="81">
        <v>21.704000000000001</v>
      </c>
      <c r="E7" s="81">
        <v>-7.8620000000000001</v>
      </c>
      <c r="F7" s="250">
        <v>-0.3622373755989679</v>
      </c>
    </row>
    <row r="8" spans="1:14">
      <c r="A8" s="89"/>
      <c r="B8" s="97" t="s">
        <v>46</v>
      </c>
      <c r="C8" s="358">
        <v>79.944000000000003</v>
      </c>
      <c r="D8" s="81">
        <v>128.083</v>
      </c>
      <c r="E8" s="81">
        <v>-48.138999999999996</v>
      </c>
      <c r="F8" s="250">
        <v>-0.37584222730573141</v>
      </c>
    </row>
    <row r="9" spans="1:14">
      <c r="A9" s="89"/>
      <c r="B9" s="97" t="s">
        <v>14</v>
      </c>
      <c r="C9" s="358">
        <v>11.852</v>
      </c>
      <c r="D9" s="81">
        <v>16.134</v>
      </c>
      <c r="E9" s="81">
        <v>-4.282</v>
      </c>
      <c r="F9" s="250">
        <v>-0.26540225610511964</v>
      </c>
    </row>
    <row r="10" spans="1:14">
      <c r="A10" s="89"/>
      <c r="B10" s="97" t="s">
        <v>300</v>
      </c>
      <c r="C10" s="358">
        <v>1.1399999999999999</v>
      </c>
      <c r="D10" s="81">
        <v>1.7310000000000001</v>
      </c>
      <c r="E10" s="81">
        <v>-0.59100000000000019</v>
      </c>
      <c r="F10" s="250">
        <v>-0.34142114384748712</v>
      </c>
    </row>
    <row r="11" spans="1:14">
      <c r="A11" s="89"/>
      <c r="B11" s="462" t="s">
        <v>333</v>
      </c>
      <c r="C11" s="368">
        <v>0.32300000000000001</v>
      </c>
      <c r="D11" s="369">
        <v>6.0999999999999999E-2</v>
      </c>
      <c r="E11" s="369">
        <v>0.26200000000000001</v>
      </c>
      <c r="F11" s="463" t="s">
        <v>498</v>
      </c>
    </row>
    <row r="12" spans="1:14" s="113" customFormat="1">
      <c r="A12" s="88"/>
      <c r="B12" s="464" t="s">
        <v>121</v>
      </c>
      <c r="C12" s="380">
        <v>107.364</v>
      </c>
      <c r="D12" s="432">
        <v>167.733</v>
      </c>
      <c r="E12" s="432">
        <v>-60.369</v>
      </c>
      <c r="F12" s="465">
        <v>-0.35991128758205004</v>
      </c>
      <c r="G12"/>
      <c r="H12"/>
      <c r="I12"/>
      <c r="J12"/>
      <c r="K12"/>
      <c r="L12"/>
      <c r="M12"/>
      <c r="N12"/>
    </row>
    <row r="13" spans="1:14">
      <c r="A13" s="89"/>
      <c r="B13" s="100"/>
      <c r="C13" s="231"/>
      <c r="D13" s="231"/>
      <c r="E13" s="231"/>
      <c r="F13" s="232"/>
    </row>
    <row r="14" spans="1:14">
      <c r="A14" s="89"/>
      <c r="B14" s="101" t="s">
        <v>452</v>
      </c>
      <c r="C14" s="229"/>
      <c r="D14" s="229"/>
      <c r="E14" s="229"/>
      <c r="F14" s="233"/>
    </row>
    <row r="15" spans="1:14">
      <c r="A15" s="89"/>
      <c r="B15" s="97" t="s">
        <v>10</v>
      </c>
      <c r="C15" s="391">
        <v>-56.298000000000002</v>
      </c>
      <c r="D15" s="228">
        <v>-68.183999999999997</v>
      </c>
      <c r="E15" s="228">
        <v>11.885999999999996</v>
      </c>
      <c r="F15" s="208">
        <v>0.17432242168250611</v>
      </c>
    </row>
    <row r="16" spans="1:14">
      <c r="A16" s="89"/>
      <c r="B16" s="97" t="s">
        <v>46</v>
      </c>
      <c r="C16" s="391">
        <v>-256.947</v>
      </c>
      <c r="D16" s="228">
        <v>-273.77600000000001</v>
      </c>
      <c r="E16" s="228">
        <v>16.829000000000008</v>
      </c>
      <c r="F16" s="208">
        <v>6.1469960843901612E-2</v>
      </c>
    </row>
    <row r="17" spans="1:14">
      <c r="A17" s="89"/>
      <c r="B17" s="97" t="s">
        <v>14</v>
      </c>
      <c r="C17" s="391">
        <v>-78.935000000000002</v>
      </c>
      <c r="D17" s="228">
        <v>-63.274999999999999</v>
      </c>
      <c r="E17" s="228">
        <v>-15.660000000000004</v>
      </c>
      <c r="F17" s="208">
        <v>-0.24749111023310952</v>
      </c>
    </row>
    <row r="18" spans="1:14">
      <c r="A18" s="89"/>
      <c r="B18" s="97" t="s">
        <v>300</v>
      </c>
      <c r="C18" s="391">
        <v>-4.0170000000000003</v>
      </c>
      <c r="D18" s="228">
        <v>-4.43</v>
      </c>
      <c r="E18" s="228">
        <v>0.41299999999999937</v>
      </c>
      <c r="F18" s="208" t="s">
        <v>502</v>
      </c>
    </row>
    <row r="19" spans="1:14">
      <c r="A19" s="89"/>
      <c r="B19" s="462" t="s">
        <v>120</v>
      </c>
      <c r="C19" s="405">
        <v>-23.806999999999999</v>
      </c>
      <c r="D19" s="406">
        <v>-19.946999999999999</v>
      </c>
      <c r="E19" s="406">
        <v>-3.8599999999999994</v>
      </c>
      <c r="F19" s="300">
        <v>-0.19351280894370079</v>
      </c>
    </row>
    <row r="20" spans="1:14" s="113" customFormat="1">
      <c r="A20" s="88"/>
      <c r="B20" s="464" t="s">
        <v>336</v>
      </c>
      <c r="C20" s="421">
        <v>-420.00800000000004</v>
      </c>
      <c r="D20" s="467">
        <v>-430.43400000000003</v>
      </c>
      <c r="E20" s="467">
        <v>10.425999999999998</v>
      </c>
      <c r="F20" s="304">
        <v>2.4222064242136999E-2</v>
      </c>
      <c r="G20"/>
      <c r="H20"/>
      <c r="I20"/>
      <c r="J20"/>
      <c r="K20"/>
      <c r="L20"/>
      <c r="M20"/>
      <c r="N20"/>
    </row>
    <row r="21" spans="1:14">
      <c r="A21" s="89"/>
      <c r="B21" s="100"/>
      <c r="C21" s="231"/>
      <c r="D21" s="231"/>
      <c r="E21" s="231"/>
      <c r="F21" s="232"/>
    </row>
    <row r="22" spans="1:14">
      <c r="A22" s="89"/>
      <c r="B22" s="101" t="s">
        <v>451</v>
      </c>
      <c r="C22" s="229"/>
      <c r="D22" s="229"/>
      <c r="E22" s="229"/>
      <c r="F22" s="233"/>
    </row>
    <row r="23" spans="1:14">
      <c r="A23" s="89"/>
      <c r="B23" s="97" t="s">
        <v>10</v>
      </c>
      <c r="C23" s="358">
        <v>7.0819999999999999</v>
      </c>
      <c r="D23" s="81">
        <v>68.460999999999999</v>
      </c>
      <c r="E23" s="81">
        <v>-61.378999999999998</v>
      </c>
      <c r="F23" s="250">
        <v>-0.89655424256145833</v>
      </c>
    </row>
    <row r="24" spans="1:14">
      <c r="A24" s="89"/>
      <c r="B24" s="97" t="s">
        <v>46</v>
      </c>
      <c r="C24" s="358">
        <v>-4.4640000000000004</v>
      </c>
      <c r="D24" s="81">
        <v>-12.153</v>
      </c>
      <c r="E24" s="81">
        <v>7.6890000000000001</v>
      </c>
      <c r="F24" s="250">
        <v>0.63268328807701801</v>
      </c>
    </row>
    <row r="25" spans="1:14">
      <c r="A25" s="89"/>
      <c r="B25" s="97" t="s">
        <v>14</v>
      </c>
      <c r="C25" s="358">
        <v>0.74199999999999999</v>
      </c>
      <c r="D25" s="81">
        <v>12.035</v>
      </c>
      <c r="E25" s="81">
        <v>-11.292999999999999</v>
      </c>
      <c r="F25" s="723">
        <v>0.93834648940589938</v>
      </c>
    </row>
    <row r="26" spans="1:14">
      <c r="A26" s="89"/>
      <c r="B26" s="97" t="s">
        <v>300</v>
      </c>
      <c r="C26" s="358">
        <v>0.182</v>
      </c>
      <c r="D26" s="81">
        <v>0.32500000000000001</v>
      </c>
      <c r="E26" s="81">
        <v>-0.14300000000000002</v>
      </c>
      <c r="F26" s="723">
        <v>-0.44000000000000006</v>
      </c>
    </row>
    <row r="27" spans="1:14">
      <c r="A27" s="89"/>
      <c r="B27" s="462" t="s">
        <v>333</v>
      </c>
      <c r="C27" s="368">
        <v>1.1839999999999999</v>
      </c>
      <c r="D27" s="369">
        <v>-52.124000000000002</v>
      </c>
      <c r="E27" s="369">
        <v>53.308</v>
      </c>
      <c r="F27" s="463">
        <v>1.0227150640779679</v>
      </c>
    </row>
    <row r="28" spans="1:14" s="113" customFormat="1">
      <c r="A28" s="88"/>
      <c r="B28" s="464" t="s">
        <v>122</v>
      </c>
      <c r="C28" s="380">
        <v>4.7239999999999993</v>
      </c>
      <c r="D28" s="432">
        <v>17.548000000000009</v>
      </c>
      <c r="E28" s="432">
        <v>-12.824000000000005</v>
      </c>
      <c r="F28" s="465">
        <v>0.73079553225438787</v>
      </c>
      <c r="G28"/>
      <c r="H28"/>
      <c r="I28"/>
      <c r="J28"/>
      <c r="K28"/>
      <c r="L28"/>
      <c r="M28"/>
      <c r="N28"/>
    </row>
    <row r="29" spans="1:14">
      <c r="A29" s="89"/>
      <c r="B29" s="466"/>
      <c r="C29" s="407"/>
      <c r="D29" s="407"/>
      <c r="E29" s="407"/>
      <c r="F29" s="407"/>
    </row>
    <row r="30" spans="1:14" s="113" customFormat="1">
      <c r="A30" s="88"/>
      <c r="B30" s="464" t="s">
        <v>266</v>
      </c>
      <c r="C30" s="421">
        <v>126.914</v>
      </c>
      <c r="D30" s="467">
        <v>60.737000000000002</v>
      </c>
      <c r="E30" s="467">
        <v>66.176999999999992</v>
      </c>
      <c r="F30" s="304">
        <v>-1.089566491594909</v>
      </c>
      <c r="G30"/>
      <c r="H30"/>
      <c r="I30"/>
      <c r="J30"/>
      <c r="K30"/>
      <c r="L30"/>
      <c r="M30"/>
      <c r="N30"/>
    </row>
    <row r="31" spans="1:14">
      <c r="A31" s="89"/>
      <c r="B31" s="466"/>
      <c r="C31" s="407"/>
      <c r="D31" s="407"/>
      <c r="E31" s="407"/>
      <c r="F31" s="407"/>
    </row>
    <row r="32" spans="1:14">
      <c r="A32" s="468"/>
      <c r="B32" s="471" t="s">
        <v>123</v>
      </c>
      <c r="C32" s="469">
        <v>-181.00600000000003</v>
      </c>
      <c r="D32" s="469">
        <v>-184.41600000000003</v>
      </c>
      <c r="E32" s="469">
        <v>3.4099999999999895</v>
      </c>
      <c r="F32" s="470">
        <v>1.849080340100636E-2</v>
      </c>
    </row>
    <row r="33" spans="1:14">
      <c r="A33" s="89"/>
      <c r="B33" s="169"/>
      <c r="C33" s="227"/>
      <c r="D33" s="227"/>
      <c r="E33" s="227"/>
      <c r="F33" s="219"/>
    </row>
    <row r="34" spans="1:14">
      <c r="A34" s="89"/>
      <c r="B34" s="101" t="s">
        <v>450</v>
      </c>
      <c r="C34" s="227"/>
      <c r="D34" s="227"/>
      <c r="E34" s="227"/>
      <c r="F34" s="219"/>
    </row>
    <row r="35" spans="1:14">
      <c r="A35" s="89"/>
      <c r="B35" s="97" t="s">
        <v>10</v>
      </c>
      <c r="C35" s="391">
        <v>0.20399999999999999</v>
      </c>
      <c r="D35" s="228">
        <v>-85.281000000000006</v>
      </c>
      <c r="E35" s="228">
        <v>85.484999999999999</v>
      </c>
      <c r="F35" s="208" t="s">
        <v>502</v>
      </c>
    </row>
    <row r="36" spans="1:14">
      <c r="A36" s="89"/>
      <c r="B36" s="97" t="s">
        <v>46</v>
      </c>
      <c r="C36" s="391">
        <v>0.21099999999999999</v>
      </c>
      <c r="D36" s="228">
        <v>102.866</v>
      </c>
      <c r="E36" s="228">
        <v>-102.655</v>
      </c>
      <c r="F36" s="208" t="s">
        <v>502</v>
      </c>
    </row>
    <row r="37" spans="1:14" ht="13.5" customHeight="1">
      <c r="A37" s="89"/>
      <c r="B37" s="97" t="s">
        <v>14</v>
      </c>
      <c r="C37" s="391">
        <v>5.2999999999999999E-2</v>
      </c>
      <c r="D37" s="228">
        <v>0</v>
      </c>
      <c r="E37" s="228">
        <v>5.2999999999999999E-2</v>
      </c>
      <c r="F37" s="208" t="s">
        <v>502</v>
      </c>
    </row>
    <row r="38" spans="1:14" ht="13.5" customHeight="1">
      <c r="A38" s="89"/>
      <c r="B38" s="97" t="s">
        <v>300</v>
      </c>
      <c r="C38" s="391">
        <v>0</v>
      </c>
      <c r="D38" s="228">
        <v>2E-3</v>
      </c>
      <c r="E38" s="228">
        <v>-2E-3</v>
      </c>
      <c r="F38" s="208" t="s">
        <v>502</v>
      </c>
    </row>
    <row r="39" spans="1:14" ht="13.5" customHeight="1">
      <c r="A39" s="89"/>
      <c r="B39" s="462" t="s">
        <v>333</v>
      </c>
      <c r="C39" s="391">
        <v>9.5000000000000001E-2</v>
      </c>
      <c r="D39" s="228">
        <v>0</v>
      </c>
      <c r="E39" s="228">
        <v>9.5000000000000001E-2</v>
      </c>
      <c r="F39" s="208" t="s">
        <v>502</v>
      </c>
    </row>
    <row r="40" spans="1:14" s="113" customFormat="1">
      <c r="A40" s="88"/>
      <c r="B40" s="464" t="s">
        <v>318</v>
      </c>
      <c r="C40" s="421">
        <v>0.56299999999999994</v>
      </c>
      <c r="D40" s="467">
        <v>17.586999999999993</v>
      </c>
      <c r="E40" s="467">
        <v>-17.024000000000001</v>
      </c>
      <c r="F40" s="304">
        <v>0.96798771820094431</v>
      </c>
      <c r="G40"/>
      <c r="H40"/>
      <c r="I40"/>
      <c r="J40"/>
      <c r="K40"/>
      <c r="L40"/>
      <c r="M40"/>
      <c r="N40"/>
    </row>
    <row r="41" spans="1:14">
      <c r="A41" s="89"/>
      <c r="B41" s="466"/>
      <c r="C41" s="407"/>
      <c r="D41" s="407"/>
      <c r="E41" s="407"/>
      <c r="F41" s="407"/>
    </row>
    <row r="42" spans="1:14" s="113" customFormat="1">
      <c r="A42" s="88"/>
      <c r="B42" s="101" t="s">
        <v>448</v>
      </c>
      <c r="C42" s="227"/>
      <c r="D42" s="227"/>
      <c r="E42" s="227"/>
      <c r="F42" s="219"/>
      <c r="G42"/>
      <c r="H42"/>
      <c r="I42"/>
      <c r="J42"/>
      <c r="K42"/>
      <c r="L42"/>
      <c r="M42"/>
      <c r="N42"/>
    </row>
    <row r="43" spans="1:14" s="113" customFormat="1">
      <c r="A43" s="88"/>
      <c r="B43" s="97" t="s">
        <v>10</v>
      </c>
      <c r="C43" s="391">
        <v>0</v>
      </c>
      <c r="D43" s="215">
        <v>0</v>
      </c>
      <c r="E43" s="215">
        <v>0</v>
      </c>
      <c r="F43" s="208" t="s">
        <v>498</v>
      </c>
      <c r="G43"/>
      <c r="H43"/>
      <c r="I43"/>
      <c r="J43"/>
      <c r="K43"/>
      <c r="L43"/>
      <c r="M43"/>
      <c r="N43"/>
    </row>
    <row r="44" spans="1:14" s="113" customFormat="1">
      <c r="A44" s="88"/>
      <c r="B44" s="97" t="s">
        <v>46</v>
      </c>
      <c r="C44" s="391">
        <v>-0.09</v>
      </c>
      <c r="D44" s="215">
        <v>-0.113</v>
      </c>
      <c r="E44" s="215">
        <v>2.3000000000000007E-2</v>
      </c>
      <c r="F44" s="208">
        <v>-0.20353982300884965</v>
      </c>
      <c r="G44"/>
      <c r="H44"/>
      <c r="I44"/>
      <c r="J44"/>
      <c r="K44"/>
      <c r="L44"/>
      <c r="M44"/>
      <c r="N44"/>
    </row>
    <row r="45" spans="1:14" s="113" customFormat="1">
      <c r="A45" s="88"/>
      <c r="B45" s="97" t="s">
        <v>14</v>
      </c>
      <c r="C45" s="391">
        <v>-1.1379999999999999</v>
      </c>
      <c r="D45" s="215">
        <v>6.4000000000000001E-2</v>
      </c>
      <c r="E45" s="215">
        <v>-1.202</v>
      </c>
      <c r="F45" s="208" t="s">
        <v>502</v>
      </c>
      <c r="G45"/>
      <c r="H45"/>
      <c r="I45"/>
      <c r="J45"/>
      <c r="K45"/>
      <c r="L45"/>
      <c r="M45"/>
      <c r="N45"/>
    </row>
    <row r="46" spans="1:14" s="113" customFormat="1">
      <c r="A46" s="88"/>
      <c r="B46" s="462" t="s">
        <v>333</v>
      </c>
      <c r="C46" s="422">
        <v>0.45200000000000001</v>
      </c>
      <c r="D46" s="674">
        <v>0.16900000000000001</v>
      </c>
      <c r="E46" s="674">
        <v>0.28300000000000003</v>
      </c>
      <c r="F46" s="209">
        <v>1.6745562130177514</v>
      </c>
      <c r="G46"/>
      <c r="H46"/>
      <c r="I46"/>
      <c r="J46"/>
      <c r="K46"/>
      <c r="L46"/>
      <c r="M46"/>
      <c r="N46"/>
    </row>
    <row r="47" spans="1:14" s="113" customFormat="1">
      <c r="A47" s="88"/>
      <c r="B47" s="464" t="s">
        <v>449</v>
      </c>
      <c r="C47" s="421">
        <v>-0.83000000000000007</v>
      </c>
      <c r="D47" s="467">
        <v>0.12000000000000001</v>
      </c>
      <c r="E47" s="467">
        <v>-0.95000000000000007</v>
      </c>
      <c r="F47" s="304" t="s">
        <v>502</v>
      </c>
      <c r="G47"/>
      <c r="H47"/>
      <c r="I47"/>
      <c r="J47"/>
      <c r="K47"/>
      <c r="L47"/>
      <c r="M47"/>
      <c r="N47"/>
    </row>
    <row r="48" spans="1:14" customFormat="1"/>
    <row r="49" spans="1:14" s="113" customFormat="1">
      <c r="A49" s="88"/>
      <c r="B49" s="464" t="s">
        <v>499</v>
      </c>
      <c r="C49" s="421">
        <v>-0.26700000000000013</v>
      </c>
      <c r="D49" s="467">
        <v>17.706999999999994</v>
      </c>
      <c r="E49" s="467">
        <v>-17.974</v>
      </c>
      <c r="F49" s="304" t="s">
        <v>502</v>
      </c>
      <c r="G49"/>
      <c r="H49"/>
      <c r="I49"/>
      <c r="J49"/>
      <c r="K49"/>
      <c r="L49"/>
      <c r="M49"/>
      <c r="N49"/>
    </row>
    <row r="50" spans="1:14">
      <c r="B50" s="80"/>
      <c r="C50" s="230"/>
      <c r="D50" s="230"/>
      <c r="E50" s="230"/>
      <c r="F50" s="230"/>
    </row>
    <row r="51" spans="1:14">
      <c r="A51" s="468"/>
      <c r="B51" s="471" t="s">
        <v>85</v>
      </c>
      <c r="C51" s="469">
        <v>548.52599999999939</v>
      </c>
      <c r="D51" s="469">
        <v>491.26199999999972</v>
      </c>
      <c r="E51" s="469">
        <v>57.263999999999669</v>
      </c>
      <c r="F51" s="470">
        <v>0.11656509153974805</v>
      </c>
    </row>
    <row r="52" spans="1:14">
      <c r="A52" s="89"/>
      <c r="B52" s="169"/>
      <c r="C52" s="234"/>
      <c r="D52" s="234"/>
      <c r="E52" s="234"/>
      <c r="F52" s="235"/>
    </row>
    <row r="53" spans="1:14">
      <c r="B53" s="166" t="s">
        <v>86</v>
      </c>
      <c r="C53" s="230"/>
      <c r="D53" s="230"/>
      <c r="E53" s="230"/>
      <c r="F53" s="230"/>
    </row>
    <row r="54" spans="1:14">
      <c r="A54" s="89"/>
      <c r="B54" s="97" t="s">
        <v>10</v>
      </c>
      <c r="C54" s="391">
        <v>-23.661999999999999</v>
      </c>
      <c r="D54" s="228">
        <v>52.704999999999998</v>
      </c>
      <c r="E54" s="228">
        <v>-76.36699999999999</v>
      </c>
      <c r="F54" s="208" t="s">
        <v>502</v>
      </c>
    </row>
    <row r="55" spans="1:14">
      <c r="A55" s="89"/>
      <c r="B55" s="97" t="s">
        <v>46</v>
      </c>
      <c r="C55" s="391">
        <v>-72.120999999999995</v>
      </c>
      <c r="D55" s="228">
        <v>-120.18300000000001</v>
      </c>
      <c r="E55" s="228">
        <v>48.062000000000012</v>
      </c>
      <c r="F55" s="208">
        <v>0.39990680878327223</v>
      </c>
    </row>
    <row r="56" spans="1:14">
      <c r="A56" s="89"/>
      <c r="B56" s="97" t="s">
        <v>14</v>
      </c>
      <c r="C56" s="391">
        <v>-92.387</v>
      </c>
      <c r="D56" s="228">
        <v>-88.165000000000006</v>
      </c>
      <c r="E56" s="228">
        <v>-4.2219999999999942</v>
      </c>
      <c r="F56" s="208">
        <v>-4.7887483695343888E-2</v>
      </c>
    </row>
    <row r="57" spans="1:14">
      <c r="A57" s="89"/>
      <c r="B57" s="97" t="s">
        <v>300</v>
      </c>
      <c r="C57" s="391">
        <v>-9.5399999999999991</v>
      </c>
      <c r="D57" s="228">
        <v>-10.896000000000001</v>
      </c>
      <c r="E57" s="228">
        <v>1.3560000000000016</v>
      </c>
      <c r="F57" s="208">
        <v>0.12444933920704861</v>
      </c>
    </row>
    <row r="58" spans="1:14">
      <c r="A58" s="89"/>
      <c r="B58" s="167" t="s">
        <v>120</v>
      </c>
      <c r="C58" s="472">
        <v>6.7830000000000004</v>
      </c>
      <c r="D58" s="229">
        <v>12.337</v>
      </c>
      <c r="E58" s="229">
        <v>-5.5539999999999994</v>
      </c>
      <c r="F58" s="300">
        <v>0.45019048391018884</v>
      </c>
    </row>
    <row r="59" spans="1:14" s="113" customFormat="1">
      <c r="A59" s="88"/>
      <c r="B59" s="464" t="s">
        <v>124</v>
      </c>
      <c r="C59" s="421">
        <v>-190.98</v>
      </c>
      <c r="D59" s="467">
        <v>-154.23500000000001</v>
      </c>
      <c r="E59" s="467">
        <v>-36.744999999999976</v>
      </c>
      <c r="F59" s="363">
        <v>-0.23824034752163889</v>
      </c>
      <c r="G59"/>
      <c r="H59"/>
      <c r="I59"/>
      <c r="J59"/>
      <c r="K59"/>
      <c r="L59"/>
      <c r="M59"/>
      <c r="N59"/>
    </row>
    <row r="60" spans="1:14" s="113" customFormat="1">
      <c r="A60" s="88"/>
      <c r="B60" s="464"/>
      <c r="C60" s="467"/>
      <c r="D60" s="467"/>
      <c r="E60" s="467"/>
      <c r="F60" s="473"/>
      <c r="G60"/>
      <c r="H60"/>
      <c r="I60"/>
      <c r="J60"/>
      <c r="K60"/>
      <c r="L60"/>
      <c r="M60"/>
      <c r="N60"/>
    </row>
    <row r="61" spans="1:14">
      <c r="A61" s="468"/>
      <c r="B61" s="471" t="s">
        <v>248</v>
      </c>
      <c r="C61" s="469">
        <v>357.54599999999937</v>
      </c>
      <c r="D61" s="469">
        <v>337.0269999999997</v>
      </c>
      <c r="E61" s="469">
        <v>20.518999999999693</v>
      </c>
      <c r="F61" s="470">
        <v>6.088236254068579E-2</v>
      </c>
    </row>
    <row r="62" spans="1:14">
      <c r="A62" s="89"/>
      <c r="B62" s="404" t="s">
        <v>454</v>
      </c>
      <c r="C62" s="405">
        <v>130.25</v>
      </c>
      <c r="D62" s="406">
        <v>73.298000000000002</v>
      </c>
      <c r="E62" s="406">
        <v>56.951999999999998</v>
      </c>
      <c r="F62" s="300">
        <v>0.77699255095636988</v>
      </c>
    </row>
    <row r="63" spans="1:14">
      <c r="A63" s="89"/>
      <c r="B63" s="397" t="s">
        <v>455</v>
      </c>
      <c r="C63" s="421">
        <v>487.79599999999937</v>
      </c>
      <c r="D63" s="407">
        <v>410.3249999999997</v>
      </c>
      <c r="E63" s="407">
        <v>20.518999999999693</v>
      </c>
      <c r="F63" s="378">
        <v>5.0006702004507908E-2</v>
      </c>
    </row>
    <row r="64" spans="1:14" s="113" customFormat="1">
      <c r="A64" s="88"/>
      <c r="B64" s="464"/>
      <c r="C64" s="467"/>
      <c r="D64" s="467"/>
      <c r="E64" s="467"/>
      <c r="F64" s="473"/>
      <c r="G64"/>
      <c r="H64"/>
      <c r="I64"/>
      <c r="J64"/>
      <c r="K64"/>
      <c r="L64"/>
      <c r="M64"/>
      <c r="N64"/>
    </row>
    <row r="65" spans="1:6">
      <c r="A65" s="89"/>
      <c r="B65" s="397" t="s">
        <v>56</v>
      </c>
      <c r="C65" s="421">
        <v>359.084</v>
      </c>
      <c r="D65" s="407">
        <v>307.31099999999998</v>
      </c>
      <c r="E65" s="407">
        <v>51.773000000000025</v>
      </c>
      <c r="F65" s="378">
        <v>0.16847102772110348</v>
      </c>
    </row>
    <row r="66" spans="1:6">
      <c r="A66" s="89"/>
      <c r="B66" s="404" t="s">
        <v>57</v>
      </c>
      <c r="C66" s="405">
        <v>128.988</v>
      </c>
      <c r="D66" s="406">
        <v>102.96</v>
      </c>
      <c r="E66" s="406">
        <v>26.028000000000006</v>
      </c>
      <c r="F66" s="300">
        <v>0.25279720279720286</v>
      </c>
    </row>
    <row r="67" spans="1:6">
      <c r="A67" s="89"/>
      <c r="B67" s="97"/>
      <c r="C67" s="97"/>
      <c r="D67" s="97"/>
      <c r="E67" s="97"/>
      <c r="F67" s="97"/>
    </row>
  </sheetData>
  <mergeCells count="4">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topLeftCell="A9" workbookViewId="0">
      <selection activeCell="C32" sqref="C32"/>
    </sheetView>
  </sheetViews>
  <sheetFormatPr baseColWidth="10" defaultColWidth="11.42578125" defaultRowHeight="12.75"/>
  <cols>
    <col min="1" max="1" width="5.42578125" style="33" customWidth="1"/>
    <col min="2" max="2" width="43.7109375" style="84" customWidth="1"/>
    <col min="3" max="3" width="15.7109375" style="84" customWidth="1"/>
    <col min="4" max="4" width="15.5703125" style="84" customWidth="1"/>
    <col min="5" max="5" width="10.28515625" style="84" bestFit="1" customWidth="1"/>
    <col min="6" max="6" width="11.42578125" style="84"/>
    <col min="7" max="16384" width="11.42578125" style="33"/>
  </cols>
  <sheetData>
    <row r="1" spans="2:6">
      <c r="B1" s="475"/>
      <c r="C1" s="852"/>
      <c r="D1" s="852"/>
      <c r="E1" s="852"/>
      <c r="F1" s="852"/>
    </row>
    <row r="2" spans="2:6">
      <c r="B2" s="850" t="s">
        <v>130</v>
      </c>
      <c r="C2" s="392" t="s">
        <v>500</v>
      </c>
      <c r="D2" s="477" t="s">
        <v>505</v>
      </c>
      <c r="E2" s="477" t="s">
        <v>67</v>
      </c>
      <c r="F2" s="476" t="s">
        <v>18</v>
      </c>
    </row>
    <row r="3" spans="2:6">
      <c r="B3" s="851"/>
      <c r="C3" s="853" t="s">
        <v>357</v>
      </c>
      <c r="D3" s="853"/>
      <c r="E3" s="853"/>
      <c r="F3" s="477"/>
    </row>
    <row r="4" spans="2:6">
      <c r="C4" s="108"/>
      <c r="D4" s="108"/>
      <c r="E4" s="108"/>
    </row>
    <row r="5" spans="2:6">
      <c r="B5" s="85" t="s">
        <v>50</v>
      </c>
      <c r="C5" s="474">
        <v>10498.056</v>
      </c>
      <c r="D5" s="109">
        <v>10319.459000000001</v>
      </c>
      <c r="E5" s="109">
        <v>178.59699999999975</v>
      </c>
      <c r="F5" s="82">
        <v>1.7306818119050549E-2</v>
      </c>
    </row>
    <row r="6" spans="2:6">
      <c r="B6" s="85" t="s">
        <v>125</v>
      </c>
      <c r="C6" s="474">
        <v>27042.685000000001</v>
      </c>
      <c r="D6" s="109">
        <v>26535.221000000001</v>
      </c>
      <c r="E6" s="109">
        <v>507.46399999999994</v>
      </c>
      <c r="F6" s="82">
        <v>1.9124167083439669E-2</v>
      </c>
    </row>
    <row r="7" spans="2:6">
      <c r="B7" s="478"/>
      <c r="C7" s="479"/>
      <c r="D7" s="479"/>
      <c r="E7" s="479"/>
      <c r="F7" s="479"/>
    </row>
    <row r="8" spans="2:6">
      <c r="B8" s="398" t="s">
        <v>51</v>
      </c>
      <c r="C8" s="480">
        <v>37540.741000000002</v>
      </c>
      <c r="D8" s="480">
        <v>36854.68</v>
      </c>
      <c r="E8" s="480">
        <v>685.06099999999969</v>
      </c>
      <c r="F8" s="481">
        <v>1.861530204576467E-2</v>
      </c>
    </row>
    <row r="9" spans="2:6">
      <c r="C9" s="854"/>
      <c r="D9" s="855"/>
      <c r="E9" s="855"/>
      <c r="F9" s="856"/>
    </row>
    <row r="10" spans="2:6">
      <c r="B10" s="166"/>
      <c r="C10" s="852"/>
      <c r="D10" s="852"/>
      <c r="E10" s="852"/>
      <c r="F10" s="852"/>
    </row>
    <row r="11" spans="2:6">
      <c r="B11" s="850" t="s">
        <v>131</v>
      </c>
      <c r="C11" s="392" t="s">
        <v>500</v>
      </c>
      <c r="D11" s="477" t="s">
        <v>505</v>
      </c>
      <c r="E11" s="477" t="s">
        <v>67</v>
      </c>
      <c r="F11" s="476" t="s">
        <v>443</v>
      </c>
    </row>
    <row r="12" spans="2:6">
      <c r="B12" s="851"/>
      <c r="C12" s="853" t="s">
        <v>357</v>
      </c>
      <c r="D12" s="853"/>
      <c r="E12" s="853"/>
      <c r="F12" s="477"/>
    </row>
    <row r="13" spans="2:6">
      <c r="C13" s="108"/>
      <c r="D13" s="108"/>
      <c r="E13" s="108"/>
    </row>
    <row r="14" spans="2:6">
      <c r="B14" s="85" t="s">
        <v>52</v>
      </c>
      <c r="C14" s="482">
        <v>9975.1080000000002</v>
      </c>
      <c r="D14" s="118">
        <v>9727.42</v>
      </c>
      <c r="E14" s="118">
        <v>247.6880000000001</v>
      </c>
      <c r="F14" s="87">
        <v>2.5462866823885433E-2</v>
      </c>
    </row>
    <row r="15" spans="2:6">
      <c r="B15" s="85" t="s">
        <v>53</v>
      </c>
      <c r="C15" s="482">
        <v>10162.906000000001</v>
      </c>
      <c r="D15" s="118">
        <v>10106.465</v>
      </c>
      <c r="E15" s="118">
        <v>56.441000000000713</v>
      </c>
      <c r="F15" s="87">
        <v>5.5846430972650296E-3</v>
      </c>
    </row>
    <row r="16" spans="2:6">
      <c r="B16" s="85"/>
      <c r="C16" s="118"/>
      <c r="D16" s="118"/>
      <c r="E16" s="118"/>
      <c r="F16" s="87"/>
    </row>
    <row r="17" spans="2:8">
      <c r="B17" s="85" t="s">
        <v>126</v>
      </c>
      <c r="C17" s="482">
        <v>17403</v>
      </c>
      <c r="D17" s="118">
        <v>17021</v>
      </c>
      <c r="E17" s="118">
        <v>382</v>
      </c>
      <c r="F17" s="87">
        <v>2.2442864696551323E-2</v>
      </c>
    </row>
    <row r="18" spans="2:8">
      <c r="B18" s="83" t="s">
        <v>127</v>
      </c>
      <c r="C18" s="474">
        <v>14855.31</v>
      </c>
      <c r="D18" s="109">
        <v>14504.637000000001</v>
      </c>
      <c r="E18" s="109">
        <v>351.67299999999886</v>
      </c>
      <c r="F18" s="82">
        <v>2.4176613313383832E-2</v>
      </c>
    </row>
    <row r="19" spans="2:8">
      <c r="B19" s="83" t="s">
        <v>128</v>
      </c>
      <c r="C19" s="474">
        <v>2547.4169999999999</v>
      </c>
      <c r="D19" s="109">
        <v>2516.1579999999999</v>
      </c>
      <c r="E19" s="109">
        <v>31.259000000000015</v>
      </c>
      <c r="F19" s="82">
        <v>1.2423305690660191E-2</v>
      </c>
    </row>
    <row r="20" spans="2:8">
      <c r="C20" s="109"/>
      <c r="D20" s="109"/>
      <c r="E20" s="109"/>
      <c r="F20" s="110"/>
    </row>
    <row r="21" spans="2:8">
      <c r="B21" s="398" t="s">
        <v>129</v>
      </c>
      <c r="C21" s="480">
        <v>37541.014000000003</v>
      </c>
      <c r="D21" s="480">
        <v>36854.885000000002</v>
      </c>
      <c r="E21" s="480">
        <v>685.12900000000081</v>
      </c>
      <c r="F21" s="481">
        <v>1.8617043575091863E-2</v>
      </c>
    </row>
    <row r="23" spans="2:8">
      <c r="B23" s="166"/>
      <c r="C23" s="852"/>
      <c r="D23" s="852"/>
      <c r="E23" s="852"/>
      <c r="F23" s="852"/>
    </row>
    <row r="24" spans="2:8">
      <c r="B24" s="850" t="s">
        <v>358</v>
      </c>
      <c r="C24" s="392" t="s">
        <v>500</v>
      </c>
      <c r="D24" s="477" t="s">
        <v>501</v>
      </c>
      <c r="E24" s="477" t="s">
        <v>67</v>
      </c>
      <c r="F24" s="476" t="s">
        <v>443</v>
      </c>
    </row>
    <row r="25" spans="2:8">
      <c r="B25" s="851"/>
      <c r="C25" s="853" t="s">
        <v>357</v>
      </c>
      <c r="D25" s="853"/>
      <c r="E25" s="853"/>
      <c r="F25" s="477"/>
    </row>
    <row r="26" spans="2:8">
      <c r="C26" s="108"/>
      <c r="D26" s="108"/>
      <c r="E26" s="108"/>
      <c r="F26" s="111"/>
    </row>
    <row r="27" spans="2:8">
      <c r="B27" s="85" t="s">
        <v>66</v>
      </c>
      <c r="C27" s="358">
        <v>621.67100000000005</v>
      </c>
      <c r="D27" s="81">
        <v>725.28300000000002</v>
      </c>
      <c r="E27" s="81">
        <v>-103.61199999999997</v>
      </c>
      <c r="F27" s="208">
        <v>-0.14285733982459259</v>
      </c>
    </row>
    <row r="28" spans="2:8">
      <c r="B28" s="85" t="s">
        <v>65</v>
      </c>
      <c r="C28" s="358">
        <v>-661.43700000000001</v>
      </c>
      <c r="D28" s="81">
        <v>761.12300000000005</v>
      </c>
      <c r="E28" s="81">
        <v>-1422.56</v>
      </c>
      <c r="F28" s="208">
        <v>-1.8690277392747294</v>
      </c>
    </row>
    <row r="29" spans="2:8">
      <c r="B29" s="85" t="s">
        <v>64</v>
      </c>
      <c r="C29" s="358">
        <v>69.100999999999999</v>
      </c>
      <c r="D29" s="81">
        <v>-46.601999999999997</v>
      </c>
      <c r="E29" s="81">
        <v>115.703</v>
      </c>
      <c r="F29" s="208">
        <v>2.4827904381786192</v>
      </c>
    </row>
    <row r="30" spans="2:8">
      <c r="C30" s="109"/>
      <c r="D30" s="109"/>
      <c r="E30" s="109"/>
      <c r="F30" s="109"/>
    </row>
    <row r="31" spans="2:8">
      <c r="B31" s="398" t="s">
        <v>132</v>
      </c>
      <c r="C31" s="480">
        <v>29</v>
      </c>
      <c r="D31" s="480">
        <v>1440</v>
      </c>
      <c r="E31" s="480">
        <v>-1411</v>
      </c>
      <c r="F31" s="494">
        <v>0.97986111111111107</v>
      </c>
    </row>
    <row r="32" spans="2:8">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workbookViewId="0">
      <selection activeCell="D9" sqref="D9"/>
    </sheetView>
  </sheetViews>
  <sheetFormatPr baseColWidth="10" defaultColWidth="7.28515625" defaultRowHeight="12.75"/>
  <cols>
    <col min="1" max="1" width="3.140625" style="89" customWidth="1"/>
    <col min="2" max="2" width="12.85546875" style="89" customWidth="1"/>
    <col min="3" max="3" width="33.140625" style="89" customWidth="1"/>
    <col min="4" max="4" width="8.7109375" style="89" customWidth="1"/>
    <col min="5" max="5" width="15.5703125" style="173" bestFit="1" customWidth="1"/>
    <col min="6" max="6" width="14.85546875" style="173" bestFit="1" customWidth="1"/>
    <col min="7" max="7" width="14.5703125" style="173" bestFit="1" customWidth="1"/>
    <col min="8" max="8" width="13.85546875" style="89" customWidth="1"/>
    <col min="9" max="9" width="10" style="89" bestFit="1" customWidth="1"/>
    <col min="10" max="10" width="4.7109375" style="89" customWidth="1"/>
    <col min="11" max="11" width="7.28515625" style="89" customWidth="1"/>
    <col min="12" max="16384" width="7.28515625" style="89"/>
  </cols>
  <sheetData>
    <row r="2" spans="2:8">
      <c r="B2" s="489"/>
      <c r="C2" s="489"/>
      <c r="D2" s="489"/>
      <c r="E2" s="490"/>
      <c r="F2" s="490"/>
      <c r="G2" s="490"/>
      <c r="H2" s="489"/>
    </row>
    <row r="3" spans="2:8" ht="15.75" customHeight="1">
      <c r="B3" s="805" t="s">
        <v>267</v>
      </c>
      <c r="C3" s="805"/>
      <c r="D3" s="324" t="s">
        <v>62</v>
      </c>
      <c r="E3" s="324" t="s">
        <v>500</v>
      </c>
      <c r="F3" s="324" t="s">
        <v>505</v>
      </c>
      <c r="G3" s="324" t="s">
        <v>67</v>
      </c>
      <c r="H3" s="324" t="s">
        <v>443</v>
      </c>
    </row>
    <row r="4" spans="2:8" ht="6" customHeight="1">
      <c r="E4" s="89"/>
      <c r="F4" s="89"/>
      <c r="G4" s="89"/>
    </row>
    <row r="5" spans="2:8" ht="18" customHeight="1">
      <c r="B5" s="166" t="s">
        <v>58</v>
      </c>
      <c r="C5" s="170" t="s">
        <v>268</v>
      </c>
      <c r="D5" s="176" t="s">
        <v>69</v>
      </c>
      <c r="E5" s="177">
        <v>1.0524252970494155</v>
      </c>
      <c r="F5" s="178">
        <v>1.0608629009542099</v>
      </c>
      <c r="G5" s="179">
        <v>-8.4376039047944218E-3</v>
      </c>
      <c r="H5" s="774">
        <v>-7.953529053759012E-3</v>
      </c>
    </row>
    <row r="6" spans="2:8" ht="18" customHeight="1">
      <c r="B6" s="170"/>
      <c r="C6" s="170" t="s">
        <v>432</v>
      </c>
      <c r="D6" s="176" t="s">
        <v>69</v>
      </c>
      <c r="E6" s="177">
        <v>1.0040376505196735</v>
      </c>
      <c r="F6" s="178">
        <v>0.99967872262120894</v>
      </c>
      <c r="G6" s="179">
        <v>4.3589278984645929E-3</v>
      </c>
      <c r="H6" s="774">
        <v>4.3603287734637064E-3</v>
      </c>
    </row>
    <row r="7" spans="2:8" ht="18" customHeight="1">
      <c r="B7" s="483"/>
      <c r="C7" s="483" t="s">
        <v>269</v>
      </c>
      <c r="D7" s="484" t="s">
        <v>134</v>
      </c>
      <c r="E7" s="487">
        <v>522.94799999999998</v>
      </c>
      <c r="F7" s="487">
        <v>592.03899999999999</v>
      </c>
      <c r="G7" s="487">
        <v>-69.091000000000008</v>
      </c>
      <c r="H7" s="775">
        <v>-0.11670008225809447</v>
      </c>
    </row>
    <row r="8" spans="2:8" ht="18" customHeight="1">
      <c r="B8" s="166" t="s">
        <v>59</v>
      </c>
      <c r="C8" s="170" t="s">
        <v>270</v>
      </c>
      <c r="D8" s="176" t="s">
        <v>69</v>
      </c>
      <c r="E8" s="178">
        <v>1.1571757690619406</v>
      </c>
      <c r="F8" s="178">
        <v>1.1652737137131373</v>
      </c>
      <c r="G8" s="179">
        <v>-8.0979446511966202E-3</v>
      </c>
      <c r="H8" s="774">
        <v>-6.9493927099690822E-3</v>
      </c>
    </row>
    <row r="9" spans="2:8" ht="18" customHeight="1">
      <c r="B9" s="170"/>
      <c r="C9" s="170" t="s">
        <v>271</v>
      </c>
      <c r="D9" s="176" t="s">
        <v>18</v>
      </c>
      <c r="E9" s="180">
        <v>0.4953372264017693</v>
      </c>
      <c r="F9" s="180">
        <v>0.49044450948465212</v>
      </c>
      <c r="G9" s="491">
        <v>0.48927169171171792</v>
      </c>
      <c r="H9" s="776" t="s">
        <v>498</v>
      </c>
    </row>
    <row r="10" spans="2:8" ht="18" customHeight="1">
      <c r="B10" s="170"/>
      <c r="C10" s="170" t="s">
        <v>272</v>
      </c>
      <c r="D10" s="176" t="s">
        <v>18</v>
      </c>
      <c r="E10" s="180">
        <v>0.50466277359823064</v>
      </c>
      <c r="F10" s="180">
        <v>0.50955549051534788</v>
      </c>
      <c r="G10" s="491">
        <v>-0.48927169171172347</v>
      </c>
      <c r="H10" s="776" t="s">
        <v>498</v>
      </c>
    </row>
    <row r="11" spans="2:8" ht="18" customHeight="1">
      <c r="B11" s="483"/>
      <c r="C11" s="483" t="s">
        <v>273</v>
      </c>
      <c r="D11" s="484" t="s">
        <v>69</v>
      </c>
      <c r="E11" s="485">
        <v>3.7348718660054772</v>
      </c>
      <c r="F11" s="485">
        <v>0</v>
      </c>
      <c r="G11" s="486">
        <v>1.0519762735147991</v>
      </c>
      <c r="H11" s="777">
        <v>0.39210481259846275</v>
      </c>
    </row>
    <row r="12" spans="2:8" ht="18" customHeight="1">
      <c r="B12" s="166" t="s">
        <v>60</v>
      </c>
      <c r="C12" s="170" t="s">
        <v>61</v>
      </c>
      <c r="D12" s="176" t="s">
        <v>18</v>
      </c>
      <c r="E12" s="180">
        <v>0.21635616934621973</v>
      </c>
      <c r="F12" s="180">
        <v>0</v>
      </c>
      <c r="G12" s="492">
        <v>0.6804858223331961</v>
      </c>
      <c r="H12" s="776">
        <v>0</v>
      </c>
    </row>
    <row r="13" spans="2:8" ht="18" customHeight="1">
      <c r="B13" s="170"/>
      <c r="C13" s="170" t="s">
        <v>274</v>
      </c>
      <c r="D13" s="176" t="s">
        <v>18</v>
      </c>
      <c r="E13" s="267">
        <v>6.2400793843394892E-2</v>
      </c>
      <c r="F13" s="774">
        <v>0</v>
      </c>
      <c r="G13" s="492">
        <v>7.0079187262389029</v>
      </c>
      <c r="H13" s="776">
        <v>0</v>
      </c>
    </row>
    <row r="14" spans="2:8" ht="18" customHeight="1">
      <c r="B14" s="483"/>
      <c r="C14" s="483" t="s">
        <v>275</v>
      </c>
      <c r="D14" s="484" t="s">
        <v>18</v>
      </c>
      <c r="E14" s="488">
        <v>3.3612794529383726E-2</v>
      </c>
      <c r="F14" s="488">
        <v>0</v>
      </c>
      <c r="G14" s="493">
        <v>2.6846264584902526</v>
      </c>
      <c r="H14" s="778">
        <v>0</v>
      </c>
    </row>
    <row r="15" spans="2:8">
      <c r="H15" s="174"/>
    </row>
    <row r="16" spans="2:8">
      <c r="B16" s="89" t="s">
        <v>337</v>
      </c>
      <c r="H16" s="173"/>
    </row>
    <row r="17" spans="2:10">
      <c r="B17" s="89" t="s">
        <v>433</v>
      </c>
      <c r="E17" s="89"/>
      <c r="F17" s="89"/>
      <c r="G17" s="89"/>
    </row>
    <row r="18" spans="2:10">
      <c r="B18" s="89" t="s">
        <v>338</v>
      </c>
      <c r="E18" s="89"/>
      <c r="F18" s="89"/>
      <c r="G18" s="89"/>
    </row>
    <row r="19" spans="2:10">
      <c r="B19" s="89" t="s">
        <v>456</v>
      </c>
      <c r="H19" s="173"/>
    </row>
    <row r="20" spans="2:10">
      <c r="B20" s="89" t="s">
        <v>457</v>
      </c>
      <c r="H20" s="173"/>
    </row>
    <row r="21" spans="2:10">
      <c r="B21" s="89" t="s">
        <v>339</v>
      </c>
      <c r="H21" s="173"/>
    </row>
    <row r="22" spans="2:10" ht="27" customHeight="1">
      <c r="B22" s="857" t="s">
        <v>506</v>
      </c>
      <c r="C22" s="857"/>
      <c r="D22" s="857"/>
      <c r="E22" s="857"/>
      <c r="F22" s="857"/>
      <c r="G22" s="857"/>
      <c r="H22" s="857"/>
      <c r="I22" s="857"/>
      <c r="J22" s="857"/>
    </row>
    <row r="23" spans="2:10" ht="26.25" customHeight="1">
      <c r="B23" s="830" t="s">
        <v>507</v>
      </c>
      <c r="C23" s="830"/>
      <c r="D23" s="830"/>
      <c r="E23" s="830"/>
      <c r="F23" s="830"/>
      <c r="G23" s="830"/>
      <c r="H23" s="830"/>
      <c r="I23" s="830"/>
      <c r="J23" s="830"/>
    </row>
  </sheetData>
  <mergeCells count="3">
    <mergeCell ref="B3:C3"/>
    <mergeCell ref="B22:J22"/>
    <mergeCell ref="B23:J23"/>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39"/>
  <sheetViews>
    <sheetView showGridLines="0" workbookViewId="0">
      <selection activeCell="C13" sqref="C13"/>
    </sheetView>
  </sheetViews>
  <sheetFormatPr baseColWidth="10" defaultColWidth="11.42578125" defaultRowHeight="12.75"/>
  <cols>
    <col min="1" max="1" width="7.28515625" style="89" customWidth="1"/>
    <col min="2" max="2" width="45" style="89" customWidth="1"/>
    <col min="3" max="3" width="16.5703125" style="89" customWidth="1"/>
    <col min="4" max="4" width="15.7109375" style="89" customWidth="1"/>
    <col min="5" max="5" width="14.85546875" style="89" customWidth="1"/>
    <col min="6" max="6" width="2.7109375" style="89" customWidth="1"/>
    <col min="7" max="7" width="16.5703125" style="89" customWidth="1"/>
    <col min="8" max="8" width="15.7109375" style="89" customWidth="1"/>
    <col min="9" max="9" width="12.42578125" style="89" customWidth="1"/>
    <col min="10" max="16384" width="11.42578125" style="89"/>
  </cols>
  <sheetData>
    <row r="2" spans="2:11" ht="13.5" thickBot="1">
      <c r="B2" s="501"/>
      <c r="C2" s="501"/>
      <c r="D2" s="501"/>
      <c r="E2" s="501"/>
      <c r="F2" s="501"/>
      <c r="G2" s="501"/>
      <c r="H2" s="501"/>
      <c r="I2" s="501"/>
    </row>
    <row r="3" spans="2:11" ht="15">
      <c r="B3" s="858" t="s">
        <v>63</v>
      </c>
      <c r="C3" s="858"/>
      <c r="D3" s="858"/>
      <c r="E3" s="858"/>
      <c r="F3" s="858"/>
      <c r="G3" s="858"/>
      <c r="H3" s="858"/>
    </row>
    <row r="4" spans="2:11" ht="17.25" customHeight="1" thickBot="1">
      <c r="B4" s="859" t="s">
        <v>357</v>
      </c>
      <c r="C4" s="859"/>
      <c r="D4" s="859"/>
      <c r="E4" s="859"/>
      <c r="F4" s="859"/>
      <c r="G4" s="859"/>
      <c r="H4" s="859"/>
      <c r="I4" s="501"/>
    </row>
    <row r="5" spans="2:11" ht="48" customHeight="1">
      <c r="B5" s="860" t="s">
        <v>48</v>
      </c>
      <c r="C5" s="862" t="s">
        <v>82</v>
      </c>
      <c r="D5" s="862"/>
      <c r="E5" s="862"/>
      <c r="F5" s="502"/>
      <c r="G5" s="862" t="s">
        <v>238</v>
      </c>
      <c r="H5" s="862"/>
      <c r="I5" s="862"/>
    </row>
    <row r="6" spans="2:11">
      <c r="B6" s="861"/>
      <c r="C6" s="305" t="s">
        <v>500</v>
      </c>
      <c r="D6" s="388" t="s">
        <v>501</v>
      </c>
      <c r="E6" s="388" t="s">
        <v>68</v>
      </c>
      <c r="F6" s="175"/>
      <c r="G6" s="305" t="s">
        <v>500</v>
      </c>
      <c r="H6" s="388" t="s">
        <v>501</v>
      </c>
      <c r="I6" s="389" t="s">
        <v>68</v>
      </c>
    </row>
    <row r="7" spans="2:11" ht="6" customHeight="1"/>
    <row r="8" spans="2:11" ht="13.5" customHeight="1">
      <c r="B8" s="90" t="s">
        <v>469</v>
      </c>
      <c r="C8" s="495">
        <v>0</v>
      </c>
      <c r="D8" s="105">
        <v>0</v>
      </c>
      <c r="E8" s="105" t="s">
        <v>502</v>
      </c>
      <c r="F8" s="105"/>
      <c r="G8" s="495">
        <v>0</v>
      </c>
      <c r="H8" s="105">
        <v>4.609</v>
      </c>
      <c r="I8" s="223">
        <v>-1</v>
      </c>
      <c r="K8" s="89" t="s">
        <v>133</v>
      </c>
    </row>
    <row r="9" spans="2:11" ht="13.5" customHeight="1">
      <c r="B9" s="90" t="s">
        <v>381</v>
      </c>
      <c r="C9" s="495">
        <v>64.894000000000005</v>
      </c>
      <c r="D9" s="105">
        <v>57.826000000000001</v>
      </c>
      <c r="E9" s="223">
        <v>0.12222875523121091</v>
      </c>
      <c r="F9" s="105"/>
      <c r="G9" s="495">
        <v>18.989999999999998</v>
      </c>
      <c r="H9" s="105">
        <v>14.821999999999999</v>
      </c>
      <c r="I9" s="223">
        <v>0.28120361624612067</v>
      </c>
    </row>
    <row r="10" spans="2:11" ht="13.5" customHeight="1">
      <c r="B10" s="90" t="s">
        <v>148</v>
      </c>
      <c r="C10" s="495">
        <v>36.11</v>
      </c>
      <c r="D10" s="105">
        <v>16.390999999999998</v>
      </c>
      <c r="E10" s="223">
        <v>1.2030382526996526</v>
      </c>
      <c r="F10" s="105"/>
      <c r="G10" s="495">
        <v>0</v>
      </c>
      <c r="H10" s="105">
        <v>0</v>
      </c>
      <c r="I10" s="223" t="s">
        <v>502</v>
      </c>
    </row>
    <row r="11" spans="2:11" ht="13.5" customHeight="1">
      <c r="B11" s="90" t="s">
        <v>259</v>
      </c>
      <c r="C11" s="495">
        <v>1.196</v>
      </c>
      <c r="D11" s="105">
        <v>2.5960000000000001</v>
      </c>
      <c r="E11" s="223">
        <v>-0.53929121725731899</v>
      </c>
      <c r="F11" s="105"/>
      <c r="G11" s="495">
        <v>0</v>
      </c>
      <c r="H11" s="105">
        <v>0</v>
      </c>
      <c r="I11" s="223" t="s">
        <v>502</v>
      </c>
    </row>
    <row r="12" spans="2:11" ht="13.5" customHeight="1">
      <c r="B12" s="90" t="s">
        <v>144</v>
      </c>
      <c r="C12" s="495">
        <v>0.72299999999999998</v>
      </c>
      <c r="D12" s="503">
        <v>0.20200000000000001</v>
      </c>
      <c r="E12" s="223">
        <v>2.5792079207920788</v>
      </c>
      <c r="F12" s="105"/>
      <c r="G12" s="495">
        <v>3.024</v>
      </c>
      <c r="H12" s="105">
        <v>2.8959999999999999</v>
      </c>
      <c r="I12" s="223">
        <v>4.4198895027624419E-2</v>
      </c>
    </row>
    <row r="13" spans="2:11" ht="13.5" customHeight="1">
      <c r="B13" s="90" t="s">
        <v>163</v>
      </c>
      <c r="C13" s="495">
        <v>0.81399999999999995</v>
      </c>
      <c r="D13" s="503">
        <v>0.58099999999999996</v>
      </c>
      <c r="E13" s="223">
        <v>0.40103270223752152</v>
      </c>
      <c r="F13" s="105"/>
      <c r="G13" s="495">
        <v>0</v>
      </c>
      <c r="H13" s="105">
        <v>0</v>
      </c>
      <c r="I13" s="223" t="s">
        <v>502</v>
      </c>
    </row>
    <row r="14" spans="2:11" ht="13.5" customHeight="1">
      <c r="B14" s="90" t="s">
        <v>313</v>
      </c>
      <c r="C14" s="495">
        <v>75.128</v>
      </c>
      <c r="D14" s="105">
        <v>89.558999999999997</v>
      </c>
      <c r="E14" s="223">
        <v>-0.16113400104958742</v>
      </c>
      <c r="F14" s="105"/>
      <c r="G14" s="495">
        <v>54.42</v>
      </c>
      <c r="H14" s="105">
        <v>50.424999999999997</v>
      </c>
      <c r="I14" s="223">
        <v>7.9226574119980242E-2</v>
      </c>
    </row>
    <row r="15" spans="2:11" ht="13.5" customHeight="1">
      <c r="B15" s="90" t="s">
        <v>165</v>
      </c>
      <c r="C15" s="495">
        <v>23.748000000000001</v>
      </c>
      <c r="D15" s="105">
        <v>30.53</v>
      </c>
      <c r="E15" s="223">
        <v>-0.22214215525712411</v>
      </c>
      <c r="F15" s="105"/>
      <c r="G15" s="495">
        <v>29.492999999999999</v>
      </c>
      <c r="H15" s="105">
        <v>21.382999999999999</v>
      </c>
      <c r="I15" s="223">
        <v>0.37927325445447324</v>
      </c>
    </row>
    <row r="16" spans="2:11" ht="13.5" customHeight="1">
      <c r="B16" s="90" t="s">
        <v>151</v>
      </c>
      <c r="C16" s="495">
        <v>38.868000000000002</v>
      </c>
      <c r="D16" s="105">
        <v>58.6</v>
      </c>
      <c r="E16" s="223">
        <v>-0.33672354948805461</v>
      </c>
      <c r="F16" s="105"/>
      <c r="G16" s="495">
        <v>0</v>
      </c>
      <c r="H16" s="105">
        <v>0</v>
      </c>
      <c r="I16" s="223" t="s">
        <v>502</v>
      </c>
    </row>
    <row r="17" spans="2:9" ht="13.5" customHeight="1">
      <c r="B17" s="90" t="s">
        <v>166</v>
      </c>
      <c r="C17" s="495">
        <v>57.65</v>
      </c>
      <c r="D17" s="105">
        <v>57.862000000000002</v>
      </c>
      <c r="E17" s="223">
        <v>-3.6638899450417428E-3</v>
      </c>
      <c r="F17" s="105"/>
      <c r="G17" s="495">
        <v>36.276000000000003</v>
      </c>
      <c r="H17" s="105">
        <v>31.254000000000001</v>
      </c>
      <c r="I17" s="223">
        <v>0.16068343252063744</v>
      </c>
    </row>
    <row r="18" spans="2:9" ht="13.5" customHeight="1">
      <c r="B18" s="90" t="s">
        <v>167</v>
      </c>
      <c r="C18" s="495">
        <v>67.563999999999993</v>
      </c>
      <c r="D18" s="105">
        <v>94.51</v>
      </c>
      <c r="E18" s="223">
        <v>-0.28511268648820243</v>
      </c>
      <c r="F18" s="105"/>
      <c r="G18" s="495">
        <v>29.984000000000002</v>
      </c>
      <c r="H18" s="105">
        <v>23.652000000000001</v>
      </c>
      <c r="I18" s="223">
        <v>0.26771520378826308</v>
      </c>
    </row>
    <row r="19" spans="2:9" ht="13.5" customHeight="1">
      <c r="B19" s="90" t="s">
        <v>380</v>
      </c>
      <c r="C19" s="495">
        <v>85.863</v>
      </c>
      <c r="D19" s="105">
        <v>79.058000000000007</v>
      </c>
      <c r="E19" s="223">
        <v>8.6076045434996917E-2</v>
      </c>
      <c r="F19" s="105"/>
      <c r="G19" s="495">
        <v>37.9</v>
      </c>
      <c r="H19" s="105">
        <v>27.120999999999999</v>
      </c>
      <c r="I19" s="223">
        <v>0.39744109730467159</v>
      </c>
    </row>
    <row r="20" spans="2:9" ht="13.5" customHeight="1">
      <c r="B20" s="90" t="s">
        <v>168</v>
      </c>
      <c r="C20" s="495">
        <v>0</v>
      </c>
      <c r="D20" s="105">
        <v>1.665</v>
      </c>
      <c r="E20" s="223">
        <v>-1</v>
      </c>
      <c r="F20" s="105"/>
      <c r="G20" s="495">
        <v>0</v>
      </c>
      <c r="H20" s="105">
        <v>0</v>
      </c>
      <c r="I20" s="223" t="s">
        <v>502</v>
      </c>
    </row>
    <row r="21" spans="2:9" ht="13.5" customHeight="1">
      <c r="B21" s="90" t="s">
        <v>150</v>
      </c>
      <c r="C21" s="495">
        <v>2.6280000000000001</v>
      </c>
      <c r="D21" s="105">
        <v>2.65</v>
      </c>
      <c r="E21" s="223">
        <v>-8.3018867924528061E-3</v>
      </c>
      <c r="F21" s="105"/>
      <c r="G21" s="495">
        <v>0</v>
      </c>
      <c r="H21" s="105">
        <v>0</v>
      </c>
      <c r="I21" s="223" t="s">
        <v>502</v>
      </c>
    </row>
    <row r="22" spans="2:9" ht="13.5" customHeight="1">
      <c r="B22" s="90" t="s">
        <v>289</v>
      </c>
      <c r="C22" s="495">
        <v>4.649</v>
      </c>
      <c r="D22" s="105">
        <v>3.4420000000000002</v>
      </c>
      <c r="E22" s="223" t="s">
        <v>502</v>
      </c>
      <c r="F22" s="105"/>
      <c r="G22" s="495">
        <v>2.7850000000000001</v>
      </c>
      <c r="H22" s="105">
        <v>0</v>
      </c>
      <c r="I22" s="223" t="s">
        <v>502</v>
      </c>
    </row>
    <row r="23" spans="2:9" ht="13.5" customHeight="1">
      <c r="B23" s="90" t="s">
        <v>314</v>
      </c>
      <c r="C23" s="495">
        <v>210.94800000000001</v>
      </c>
      <c r="D23" s="105">
        <v>189.10900000000001</v>
      </c>
      <c r="E23" s="223">
        <v>0.11548366286110134</v>
      </c>
      <c r="F23" s="105"/>
      <c r="G23" s="495">
        <v>45.4</v>
      </c>
      <c r="H23" s="105">
        <v>34.1</v>
      </c>
      <c r="I23" s="223">
        <v>0.33137829912023453</v>
      </c>
    </row>
    <row r="24" spans="2:9" ht="13.5" customHeight="1">
      <c r="B24" s="90" t="s">
        <v>315</v>
      </c>
      <c r="C24" s="495">
        <v>0</v>
      </c>
      <c r="D24" s="105">
        <v>50.917999999999999</v>
      </c>
      <c r="E24" s="223">
        <v>-1</v>
      </c>
      <c r="F24" s="105"/>
      <c r="G24" s="495">
        <v>0</v>
      </c>
      <c r="H24" s="105">
        <v>0</v>
      </c>
      <c r="I24" s="223" t="s">
        <v>502</v>
      </c>
    </row>
    <row r="25" spans="2:9" ht="13.5" customHeight="1">
      <c r="B25" s="90" t="s">
        <v>316</v>
      </c>
      <c r="C25" s="495">
        <v>19.899999999999999</v>
      </c>
      <c r="D25" s="105">
        <v>1</v>
      </c>
      <c r="E25" s="223" t="s">
        <v>502</v>
      </c>
      <c r="F25" s="105"/>
      <c r="G25" s="495">
        <v>12.324</v>
      </c>
      <c r="H25" s="105">
        <v>11.381</v>
      </c>
      <c r="I25" s="223">
        <v>8.2857393902117549E-2</v>
      </c>
    </row>
    <row r="26" spans="2:9" ht="13.5" customHeight="1">
      <c r="B26" s="90" t="s">
        <v>334</v>
      </c>
      <c r="C26" s="495">
        <v>0</v>
      </c>
      <c r="D26" s="105">
        <v>0</v>
      </c>
      <c r="E26" s="223" t="s">
        <v>502</v>
      </c>
      <c r="F26" s="105"/>
      <c r="G26" s="495">
        <v>0</v>
      </c>
      <c r="H26" s="105">
        <v>0</v>
      </c>
      <c r="I26" s="223" t="s">
        <v>502</v>
      </c>
    </row>
    <row r="27" spans="2:9" ht="13.5" customHeight="1">
      <c r="B27" s="497"/>
      <c r="C27" s="719"/>
      <c r="D27" s="719"/>
      <c r="E27" s="719"/>
      <c r="F27" s="720"/>
      <c r="G27" s="719"/>
      <c r="H27" s="719"/>
      <c r="I27" s="719"/>
    </row>
    <row r="28" spans="2:9">
      <c r="B28" s="498" t="s">
        <v>17</v>
      </c>
      <c r="C28" s="499">
        <v>690.68299999999988</v>
      </c>
      <c r="D28" s="499">
        <v>736.49900000000002</v>
      </c>
      <c r="E28" s="494">
        <v>-6.2207823771655013E-2</v>
      </c>
      <c r="F28" s="720"/>
      <c r="G28" s="500">
        <v>270.596</v>
      </c>
      <c r="H28" s="499">
        <v>221.643</v>
      </c>
      <c r="I28" s="470">
        <v>0.22086418249166462</v>
      </c>
    </row>
    <row r="29" spans="2:9" ht="13.5" customHeight="1">
      <c r="B29" s="90"/>
      <c r="C29" s="105"/>
      <c r="D29" s="105"/>
      <c r="E29" s="105"/>
      <c r="F29" s="105"/>
      <c r="G29" s="105"/>
      <c r="H29" s="105"/>
      <c r="I29" s="237"/>
    </row>
    <row r="30" spans="2:9" ht="13.5" customHeight="1">
      <c r="B30" s="90" t="s">
        <v>359</v>
      </c>
      <c r="C30" s="105"/>
      <c r="D30" s="105"/>
      <c r="E30" s="105"/>
      <c r="F30" s="105"/>
      <c r="G30" s="105"/>
      <c r="H30" s="105"/>
      <c r="I30" s="237"/>
    </row>
    <row r="31" spans="2:9" ht="13.5" customHeight="1">
      <c r="B31" s="91"/>
      <c r="C31" s="92"/>
      <c r="D31" s="92"/>
      <c r="E31" s="92"/>
      <c r="F31" s="92"/>
      <c r="G31" s="92"/>
      <c r="H31" s="92"/>
    </row>
    <row r="32" spans="2:9" ht="10.5" customHeight="1">
      <c r="B32" s="93"/>
      <c r="C32" s="94"/>
      <c r="D32" s="94"/>
      <c r="E32" s="94"/>
      <c r="F32" s="94"/>
      <c r="G32" s="94"/>
      <c r="H32" s="94"/>
    </row>
    <row r="33" spans="2:8">
      <c r="B33" s="95"/>
      <c r="C33" s="94"/>
      <c r="H33" s="94"/>
    </row>
    <row r="34" spans="2:8">
      <c r="C34" s="94"/>
      <c r="D34" s="94"/>
      <c r="E34" s="94"/>
      <c r="F34" s="94"/>
      <c r="G34" s="94"/>
      <c r="H34" s="94"/>
    </row>
    <row r="35" spans="2:8">
      <c r="C35" s="94"/>
    </row>
    <row r="37" spans="2:8">
      <c r="C37" s="94"/>
      <c r="G37" s="94"/>
    </row>
    <row r="39" spans="2:8">
      <c r="C39" s="96"/>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ColWidth="11.42578125" defaultRowHeight="12.75"/>
  <cols>
    <col min="1" max="1" width="11.42578125" style="246"/>
    <col min="2" max="2" width="21.140625" style="246" customWidth="1"/>
    <col min="3" max="3" width="18.42578125" style="246" customWidth="1"/>
    <col min="4" max="4" width="17.140625" style="246" customWidth="1"/>
    <col min="5" max="16384" width="11.42578125" style="246"/>
  </cols>
  <sheetData>
    <row r="3" spans="1:5">
      <c r="B3" s="505"/>
      <c r="C3" s="505"/>
      <c r="D3" s="505"/>
    </row>
    <row r="4" spans="1:5">
      <c r="A4" s="504"/>
      <c r="B4" s="509"/>
      <c r="C4" s="510" t="s">
        <v>495</v>
      </c>
      <c r="D4" s="511" t="s">
        <v>490</v>
      </c>
      <c r="E4" s="256"/>
    </row>
    <row r="5" spans="1:5">
      <c r="A5" s="504"/>
      <c r="B5" s="506" t="s">
        <v>372</v>
      </c>
      <c r="C5" s="507">
        <v>0.22</v>
      </c>
      <c r="D5" s="508">
        <v>0.2</v>
      </c>
    </row>
    <row r="6" spans="1:5">
      <c r="C6" s="257"/>
      <c r="D6" s="257"/>
    </row>
  </sheetData>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topLeftCell="A16" workbookViewId="0">
      <selection activeCell="E21" sqref="E21"/>
    </sheetView>
  </sheetViews>
  <sheetFormatPr baseColWidth="10" defaultColWidth="11.42578125" defaultRowHeight="12.75"/>
  <cols>
    <col min="1" max="1" width="11.42578125" style="88"/>
    <col min="2" max="2" width="45.7109375" style="88" customWidth="1"/>
    <col min="3" max="3" width="13.85546875" style="88" customWidth="1"/>
    <col min="4" max="4" width="15.140625" style="88" customWidth="1"/>
    <col min="5" max="5" width="14.5703125" style="88" customWidth="1"/>
    <col min="6" max="6" width="13.28515625" style="88" customWidth="1"/>
    <col min="7" max="7" width="14.42578125" style="88" customWidth="1"/>
    <col min="8" max="8" width="12.7109375" style="88" customWidth="1"/>
    <col min="9" max="9" width="14" style="88" customWidth="1"/>
    <col min="10" max="16384" width="11.42578125" style="88"/>
  </cols>
  <sheetData>
    <row r="1" spans="1:9">
      <c r="A1" s="225"/>
    </row>
    <row r="2" spans="1:9">
      <c r="B2" s="512"/>
      <c r="C2" s="512"/>
      <c r="D2" s="512"/>
      <c r="E2" s="512"/>
      <c r="F2" s="512"/>
      <c r="G2" s="512"/>
      <c r="H2" s="512"/>
      <c r="I2" s="512"/>
    </row>
    <row r="3" spans="1:9" ht="15">
      <c r="A3" s="516"/>
      <c r="B3" s="863" t="s">
        <v>276</v>
      </c>
      <c r="C3" s="864"/>
      <c r="D3" s="864"/>
      <c r="E3" s="864"/>
      <c r="F3" s="864"/>
      <c r="G3" s="864"/>
      <c r="H3" s="864"/>
      <c r="I3" s="865"/>
    </row>
    <row r="4" spans="1:9" s="221" customFormat="1" ht="15">
      <c r="A4" s="517"/>
      <c r="B4" s="662" t="s">
        <v>290</v>
      </c>
      <c r="C4" s="663">
        <v>2024</v>
      </c>
      <c r="D4" s="663">
        <v>2025</v>
      </c>
      <c r="E4" s="663">
        <v>2026</v>
      </c>
      <c r="F4" s="663">
        <v>2027</v>
      </c>
      <c r="G4" s="663">
        <v>2028</v>
      </c>
      <c r="H4" s="663" t="s">
        <v>510</v>
      </c>
      <c r="I4" s="664" t="s">
        <v>17</v>
      </c>
    </row>
    <row r="5" spans="1:9" ht="15">
      <c r="A5" s="516"/>
      <c r="B5" s="525" t="s">
        <v>20</v>
      </c>
      <c r="C5" s="526">
        <v>649.99999999999989</v>
      </c>
      <c r="D5" s="526">
        <v>0</v>
      </c>
      <c r="E5" s="526">
        <v>600.85799999999983</v>
      </c>
      <c r="F5" s="526">
        <v>470</v>
      </c>
      <c r="G5" s="526">
        <v>0</v>
      </c>
      <c r="H5" s="526">
        <v>0</v>
      </c>
      <c r="I5" s="536">
        <v>1720.8579999999997</v>
      </c>
    </row>
    <row r="6" spans="1:9" ht="14.25">
      <c r="A6" s="516"/>
      <c r="B6" s="520" t="s">
        <v>277</v>
      </c>
      <c r="C6" s="521">
        <v>649.99999999999989</v>
      </c>
      <c r="D6" s="521">
        <v>0</v>
      </c>
      <c r="E6" s="521">
        <v>600.85799999999983</v>
      </c>
      <c r="F6" s="521">
        <v>470</v>
      </c>
      <c r="G6" s="521">
        <v>0</v>
      </c>
      <c r="H6" s="521">
        <v>0</v>
      </c>
      <c r="I6" s="522">
        <v>1720.8579999999997</v>
      </c>
    </row>
    <row r="7" spans="1:9" ht="15">
      <c r="A7" s="516"/>
      <c r="B7" s="529" t="s">
        <v>10</v>
      </c>
      <c r="C7" s="531">
        <v>0</v>
      </c>
      <c r="D7" s="528">
        <v>7.890008508157657E-4</v>
      </c>
      <c r="E7" s="528">
        <v>0</v>
      </c>
      <c r="F7" s="528">
        <v>0</v>
      </c>
      <c r="G7" s="528">
        <v>0</v>
      </c>
      <c r="H7" s="528">
        <v>0</v>
      </c>
      <c r="I7" s="533">
        <v>0</v>
      </c>
    </row>
    <row r="8" spans="1:9" ht="14.25">
      <c r="A8" s="516"/>
      <c r="B8" s="281" t="s">
        <v>16</v>
      </c>
      <c r="C8" s="282">
        <v>0</v>
      </c>
      <c r="D8" s="282">
        <v>7.890008508157657E-4</v>
      </c>
      <c r="E8" s="282">
        <v>0</v>
      </c>
      <c r="F8" s="282">
        <v>0</v>
      </c>
      <c r="G8" s="282">
        <v>0</v>
      </c>
      <c r="H8" s="282">
        <v>0</v>
      </c>
      <c r="I8" s="534">
        <v>7.890008508157657E-4</v>
      </c>
    </row>
    <row r="9" spans="1:9" ht="14.25">
      <c r="A9" s="516"/>
      <c r="B9" s="281" t="s">
        <v>278</v>
      </c>
      <c r="C9" s="282">
        <v>0</v>
      </c>
      <c r="D9" s="282">
        <v>0</v>
      </c>
      <c r="E9" s="282">
        <v>0</v>
      </c>
      <c r="F9" s="282">
        <v>0</v>
      </c>
      <c r="G9" s="282">
        <v>0</v>
      </c>
      <c r="H9" s="282">
        <v>0</v>
      </c>
      <c r="I9" s="534">
        <v>0</v>
      </c>
    </row>
    <row r="10" spans="1:9" ht="14.25">
      <c r="A10" s="516"/>
      <c r="B10" s="281" t="s">
        <v>279</v>
      </c>
      <c r="C10" s="282">
        <v>0</v>
      </c>
      <c r="D10" s="282">
        <v>0</v>
      </c>
      <c r="E10" s="282">
        <v>0</v>
      </c>
      <c r="F10" s="282">
        <v>0</v>
      </c>
      <c r="G10" s="282">
        <v>0</v>
      </c>
      <c r="H10" s="282">
        <v>0</v>
      </c>
      <c r="I10" s="534">
        <v>0</v>
      </c>
    </row>
    <row r="11" spans="1:9" ht="14.25">
      <c r="A11" s="516"/>
      <c r="B11" s="281" t="s">
        <v>280</v>
      </c>
      <c r="C11" s="282">
        <v>0</v>
      </c>
      <c r="D11" s="282">
        <v>0</v>
      </c>
      <c r="E11" s="282">
        <v>0</v>
      </c>
      <c r="F11" s="282">
        <v>0</v>
      </c>
      <c r="G11" s="282">
        <v>0</v>
      </c>
      <c r="H11" s="282">
        <v>0</v>
      </c>
      <c r="I11" s="534">
        <v>0</v>
      </c>
    </row>
    <row r="12" spans="1:9" ht="14.25">
      <c r="A12" s="516"/>
      <c r="B12" s="520" t="s">
        <v>281</v>
      </c>
      <c r="C12" s="530">
        <v>0</v>
      </c>
      <c r="D12" s="530">
        <v>0</v>
      </c>
      <c r="E12" s="530">
        <v>0</v>
      </c>
      <c r="F12" s="530">
        <v>0</v>
      </c>
      <c r="G12" s="530">
        <v>0</v>
      </c>
      <c r="H12" s="530">
        <v>0</v>
      </c>
      <c r="I12" s="535">
        <v>0</v>
      </c>
    </row>
    <row r="13" spans="1:9" ht="15">
      <c r="A13" s="516"/>
      <c r="B13" s="529" t="s">
        <v>47</v>
      </c>
      <c r="C13" s="528">
        <v>315.24549852190268</v>
      </c>
      <c r="D13" s="528">
        <v>0</v>
      </c>
      <c r="E13" s="528">
        <v>0</v>
      </c>
      <c r="F13" s="528">
        <v>0</v>
      </c>
      <c r="G13" s="528">
        <v>0</v>
      </c>
      <c r="H13" s="528">
        <v>0</v>
      </c>
      <c r="I13" s="532">
        <v>315.24549852190268</v>
      </c>
    </row>
    <row r="14" spans="1:9" ht="14.25">
      <c r="A14" s="516"/>
      <c r="B14" s="281" t="s">
        <v>284</v>
      </c>
      <c r="C14" s="283">
        <v>315.24549852190268</v>
      </c>
      <c r="D14" s="283">
        <v>0</v>
      </c>
      <c r="E14" s="283">
        <v>0</v>
      </c>
      <c r="F14" s="283">
        <v>0</v>
      </c>
      <c r="G14" s="283">
        <v>0</v>
      </c>
      <c r="H14" s="283">
        <v>0</v>
      </c>
      <c r="I14" s="524">
        <v>315.24549852190268</v>
      </c>
    </row>
    <row r="15" spans="1:9" ht="15">
      <c r="A15" s="516"/>
      <c r="B15" s="529" t="s">
        <v>46</v>
      </c>
      <c r="C15" s="528">
        <v>1153.279606136022</v>
      </c>
      <c r="D15" s="528">
        <v>740.82503060644683</v>
      </c>
      <c r="E15" s="528">
        <v>587.13112510429426</v>
      </c>
      <c r="F15" s="528">
        <v>159.97892264590621</v>
      </c>
      <c r="G15" s="528">
        <v>162.47341994680383</v>
      </c>
      <c r="H15" s="528">
        <v>1093.5999999999999</v>
      </c>
      <c r="I15" s="532">
        <v>3897.28</v>
      </c>
    </row>
    <row r="16" spans="1:9" ht="14.25">
      <c r="A16" s="516"/>
      <c r="B16" s="281" t="s">
        <v>285</v>
      </c>
      <c r="C16" s="283">
        <v>323.55905696984615</v>
      </c>
      <c r="D16" s="283">
        <v>155.03746714355248</v>
      </c>
      <c r="E16" s="283">
        <v>58.072690435810557</v>
      </c>
      <c r="F16" s="283">
        <v>49.818298410151293</v>
      </c>
      <c r="G16" s="283">
        <v>60.22357275282171</v>
      </c>
      <c r="H16" s="283">
        <v>485.53039228197525</v>
      </c>
      <c r="I16" s="524">
        <v>1132.2414779941575</v>
      </c>
    </row>
    <row r="17" spans="1:9" ht="14.25">
      <c r="A17" s="516"/>
      <c r="B17" s="281" t="s">
        <v>286</v>
      </c>
      <c r="C17" s="283">
        <v>351.74440583059516</v>
      </c>
      <c r="D17" s="283">
        <v>228.50564769017976</v>
      </c>
      <c r="E17" s="283">
        <v>247.49754045595174</v>
      </c>
      <c r="F17" s="283">
        <v>10.83493028589543</v>
      </c>
      <c r="G17" s="283">
        <v>4.1716875636186534</v>
      </c>
      <c r="H17" s="283">
        <v>133.82416997313751</v>
      </c>
      <c r="I17" s="524">
        <v>976.57838179937823</v>
      </c>
    </row>
    <row r="18" spans="1:9" ht="14.25">
      <c r="A18" s="516"/>
      <c r="B18" s="281" t="s">
        <v>287</v>
      </c>
      <c r="C18" s="283">
        <v>186.07609912344788</v>
      </c>
      <c r="D18" s="283">
        <v>122.01818892414745</v>
      </c>
      <c r="E18" s="283">
        <v>9.4675730360638735</v>
      </c>
      <c r="F18" s="283">
        <v>1.7638110817495791</v>
      </c>
      <c r="G18" s="283">
        <v>0.27643712440596702</v>
      </c>
      <c r="H18" s="283">
        <v>0.82145302293678224</v>
      </c>
      <c r="I18" s="524">
        <v>320.42356231275153</v>
      </c>
    </row>
    <row r="19" spans="1:9" ht="14.25">
      <c r="A19" s="516"/>
      <c r="B19" s="281" t="s">
        <v>288</v>
      </c>
      <c r="C19" s="283">
        <v>3.256716704695569E-2</v>
      </c>
      <c r="D19" s="283">
        <v>4.8652754924477182E-2</v>
      </c>
      <c r="E19" s="283">
        <v>5.5863429859563843E-2</v>
      </c>
      <c r="F19" s="283">
        <v>6.4354874211111746E-2</v>
      </c>
      <c r="G19" s="283">
        <v>7.4142255448178401E-2</v>
      </c>
      <c r="H19" s="283">
        <v>7.5483403061972862E-2</v>
      </c>
      <c r="I19" s="524">
        <v>0.35106388455225979</v>
      </c>
    </row>
    <row r="20" spans="1:9" ht="13.5" customHeight="1">
      <c r="A20" s="516"/>
      <c r="B20" s="281" t="s">
        <v>257</v>
      </c>
      <c r="C20" s="779">
        <v>2.2080768447207813E-2</v>
      </c>
      <c r="D20" s="779">
        <v>1.9021269532789226E-2</v>
      </c>
      <c r="E20" s="779">
        <v>2.1966203486923713E-2</v>
      </c>
      <c r="F20" s="779">
        <v>2.5432180216405587E-2</v>
      </c>
      <c r="G20" s="779">
        <v>2.9448073848987146E-2</v>
      </c>
      <c r="H20" s="779">
        <v>5.2831605344352828E-2</v>
      </c>
      <c r="I20" s="780">
        <v>0.17078010087666631</v>
      </c>
    </row>
    <row r="21" spans="1:9" ht="14.25">
      <c r="A21" s="516"/>
      <c r="B21" s="281" t="s">
        <v>239</v>
      </c>
      <c r="C21" s="283">
        <v>270.70508809195587</v>
      </c>
      <c r="D21" s="283">
        <v>212.01125285078129</v>
      </c>
      <c r="E21" s="283">
        <v>249.82800444101005</v>
      </c>
      <c r="F21" s="283">
        <v>75.267763014963606</v>
      </c>
      <c r="G21" s="283">
        <v>75.474122515306846</v>
      </c>
      <c r="H21" s="283">
        <v>455.02769928979319</v>
      </c>
      <c r="I21" s="524">
        <v>1338.3139302038107</v>
      </c>
    </row>
    <row r="22" spans="1:9" ht="14.25">
      <c r="A22" s="516"/>
      <c r="B22" s="281" t="s">
        <v>475</v>
      </c>
      <c r="C22" s="283">
        <v>3.1610243785276798E-3</v>
      </c>
      <c r="D22" s="283">
        <v>4.822907464046189E-3</v>
      </c>
      <c r="E22" s="283">
        <v>5.6749069592350754E-3</v>
      </c>
      <c r="F22" s="283">
        <v>6.7007752723807525E-3</v>
      </c>
      <c r="G22" s="283">
        <v>7.913107514687618E-3</v>
      </c>
      <c r="H22" s="283">
        <v>1.7354030379884016</v>
      </c>
      <c r="I22" s="524">
        <v>1.763675759577279</v>
      </c>
    </row>
    <row r="23" spans="1:9" ht="14.25">
      <c r="A23" s="516"/>
      <c r="B23" s="281" t="s">
        <v>289</v>
      </c>
      <c r="C23" s="283">
        <v>6.0500254656165257E-2</v>
      </c>
      <c r="D23" s="283">
        <v>7.6751829946784825E-2</v>
      </c>
      <c r="E23" s="283">
        <v>8.8631622963034534E-2</v>
      </c>
      <c r="F23" s="283">
        <v>0.10265476079692196</v>
      </c>
      <c r="G23" s="283">
        <v>0.118961436270206</v>
      </c>
      <c r="H23" s="283">
        <v>0.48783718755695143</v>
      </c>
      <c r="I23" s="524">
        <v>0.935337092190064</v>
      </c>
    </row>
    <row r="24" spans="1:9" ht="14.25">
      <c r="A24" s="516"/>
      <c r="B24" s="281" t="s">
        <v>163</v>
      </c>
      <c r="C24" s="283">
        <v>21.076646905648293</v>
      </c>
      <c r="D24" s="283">
        <v>23.103225235917609</v>
      </c>
      <c r="E24" s="283">
        <v>22.093180572189183</v>
      </c>
      <c r="F24" s="283">
        <v>22.094977262649476</v>
      </c>
      <c r="G24" s="283">
        <v>22.097135117568588</v>
      </c>
      <c r="H24" s="283">
        <v>16.040890754471683</v>
      </c>
      <c r="I24" s="524">
        <v>126.50605584844482</v>
      </c>
    </row>
    <row r="25" spans="1:9" ht="14.25">
      <c r="A25" s="516"/>
      <c r="B25" s="281" t="s">
        <v>292</v>
      </c>
      <c r="C25" s="283">
        <v>0</v>
      </c>
      <c r="D25" s="283">
        <v>0</v>
      </c>
      <c r="E25" s="283">
        <v>0</v>
      </c>
      <c r="F25" s="283">
        <v>0</v>
      </c>
      <c r="G25" s="283">
        <v>0</v>
      </c>
      <c r="H25" s="283">
        <v>0</v>
      </c>
      <c r="I25" s="524">
        <v>0</v>
      </c>
    </row>
    <row r="26" spans="1:9" ht="15">
      <c r="A26" s="516"/>
      <c r="B26" s="529" t="s">
        <v>14</v>
      </c>
      <c r="C26" s="528">
        <v>309.2096969335168</v>
      </c>
      <c r="D26" s="528">
        <v>285.91965475971023</v>
      </c>
      <c r="E26" s="528">
        <v>349.79856769404068</v>
      </c>
      <c r="F26" s="528">
        <v>521.58249186223884</v>
      </c>
      <c r="G26" s="528">
        <v>236.39037801033621</v>
      </c>
      <c r="H26" s="528">
        <v>633.83141288541924</v>
      </c>
      <c r="I26" s="532">
        <v>2336.73</v>
      </c>
    </row>
    <row r="27" spans="1:9" ht="14.25">
      <c r="A27" s="516"/>
      <c r="B27" s="520" t="s">
        <v>360</v>
      </c>
      <c r="C27" s="521">
        <v>309.2096969335168</v>
      </c>
      <c r="D27" s="521">
        <v>285.91965475971023</v>
      </c>
      <c r="E27" s="521">
        <v>349.79856769404068</v>
      </c>
      <c r="F27" s="521">
        <v>521.58249186223884</v>
      </c>
      <c r="G27" s="521">
        <v>236.39037801033621</v>
      </c>
      <c r="H27" s="521">
        <v>633.83141288541924</v>
      </c>
      <c r="I27" s="522">
        <v>2336.7322021452619</v>
      </c>
    </row>
    <row r="28" spans="1:9" ht="15">
      <c r="A28" s="516"/>
      <c r="B28" s="527" t="s">
        <v>293</v>
      </c>
      <c r="C28" s="528">
        <v>20.566591246800002</v>
      </c>
      <c r="D28" s="528">
        <v>20.507706295710435</v>
      </c>
      <c r="E28" s="528">
        <v>18.141415291035635</v>
      </c>
      <c r="F28" s="528">
        <v>4.1625022010356325</v>
      </c>
      <c r="G28" s="528">
        <v>4.1838585277022995</v>
      </c>
      <c r="H28" s="528">
        <v>16.870728805716148</v>
      </c>
      <c r="I28" s="532">
        <v>84.43</v>
      </c>
    </row>
    <row r="29" spans="1:9" ht="14.25">
      <c r="A29" s="516"/>
      <c r="B29" s="281" t="s">
        <v>294</v>
      </c>
      <c r="C29" s="283">
        <v>14.032859980000001</v>
      </c>
      <c r="D29" s="283">
        <v>14.050119854166667</v>
      </c>
      <c r="E29" s="283">
        <v>14.05535845</v>
      </c>
      <c r="F29" s="283">
        <v>6.0251599999999995E-2</v>
      </c>
      <c r="G29" s="283">
        <v>6.557731E-2</v>
      </c>
      <c r="H29" s="283">
        <v>0.30974423000000001</v>
      </c>
      <c r="I29" s="524">
        <v>42.573911424166667</v>
      </c>
    </row>
    <row r="30" spans="1:9" ht="14.25">
      <c r="A30" s="516"/>
      <c r="B30" s="281" t="s">
        <v>295</v>
      </c>
      <c r="C30" s="283">
        <v>7.3664956800000014E-2</v>
      </c>
      <c r="D30" s="283">
        <v>2.042614051275597</v>
      </c>
      <c r="E30" s="283">
        <v>0.67108445076746259</v>
      </c>
      <c r="F30" s="283">
        <v>0.68727821076746265</v>
      </c>
      <c r="G30" s="283">
        <v>0.70423493076746257</v>
      </c>
      <c r="H30" s="283">
        <v>2.8502863234554958</v>
      </c>
      <c r="I30" s="524">
        <v>7.0291629238334803</v>
      </c>
    </row>
    <row r="31" spans="1:9" ht="14.25">
      <c r="A31" s="516"/>
      <c r="B31" s="520" t="s">
        <v>296</v>
      </c>
      <c r="C31" s="521">
        <v>6.4600663100000002</v>
      </c>
      <c r="D31" s="521">
        <v>4.4149723902681703</v>
      </c>
      <c r="E31" s="521">
        <v>3.4149723902681703</v>
      </c>
      <c r="F31" s="521">
        <v>3.4149723902681703</v>
      </c>
      <c r="G31" s="521">
        <v>3.4140462869348371</v>
      </c>
      <c r="H31" s="521">
        <v>13.71069825226065</v>
      </c>
      <c r="I31" s="522">
        <v>34.829728019999997</v>
      </c>
    </row>
    <row r="32" spans="1:9" ht="15">
      <c r="A32" s="516"/>
      <c r="B32" s="518" t="s">
        <v>462</v>
      </c>
      <c r="C32" s="519">
        <v>2448.3013928382411</v>
      </c>
      <c r="D32" s="519">
        <v>1047.2531806627183</v>
      </c>
      <c r="E32" s="519">
        <v>1555.9291080893704</v>
      </c>
      <c r="F32" s="519">
        <v>1155.7239167091805</v>
      </c>
      <c r="G32" s="519">
        <v>403.04765648484232</v>
      </c>
      <c r="H32" s="519">
        <v>1744.3021416911354</v>
      </c>
      <c r="I32" s="523">
        <v>8354.5434985219035</v>
      </c>
    </row>
    <row r="33" spans="1:9">
      <c r="B33" s="514"/>
      <c r="C33" s="514"/>
      <c r="D33" s="514"/>
      <c r="E33" s="514"/>
      <c r="F33" s="514"/>
      <c r="G33" s="514"/>
      <c r="H33" s="514"/>
      <c r="I33" s="514"/>
    </row>
    <row r="34" spans="1:9" ht="15">
      <c r="A34" s="516"/>
      <c r="B34" s="665" t="s">
        <v>47</v>
      </c>
      <c r="C34" s="666">
        <v>390.4057120759332</v>
      </c>
      <c r="D34" s="666">
        <v>200.45599403535175</v>
      </c>
      <c r="E34" s="666">
        <v>59.66034902791769</v>
      </c>
      <c r="F34" s="666">
        <v>53.361622636188415</v>
      </c>
      <c r="G34" s="666">
        <v>103.2154742665266</v>
      </c>
      <c r="H34" s="666">
        <v>228.78770694610847</v>
      </c>
      <c r="I34" s="667">
        <v>1035.8868589880262</v>
      </c>
    </row>
    <row r="35" spans="1:9" ht="14.25">
      <c r="A35" s="516"/>
      <c r="B35" s="281" t="s">
        <v>282</v>
      </c>
      <c r="C35" s="283">
        <v>192.01985735844357</v>
      </c>
      <c r="D35" s="283">
        <v>176.59697816482614</v>
      </c>
      <c r="E35" s="283">
        <v>28.608982461849447</v>
      </c>
      <c r="F35" s="283">
        <v>25.934116887636726</v>
      </c>
      <c r="G35" s="283">
        <v>65.747596730406627</v>
      </c>
      <c r="H35" s="283">
        <v>74.316379773267357</v>
      </c>
      <c r="I35" s="524">
        <v>563.2239113764299</v>
      </c>
    </row>
    <row r="36" spans="1:9" ht="14.25">
      <c r="A36" s="516"/>
      <c r="B36" s="281" t="s">
        <v>283</v>
      </c>
      <c r="C36" s="283">
        <v>139.36382737623842</v>
      </c>
      <c r="D36" s="283">
        <v>23.859015870525621</v>
      </c>
      <c r="E36" s="283">
        <v>31.051366566068239</v>
      </c>
      <c r="F36" s="283">
        <v>27.427505748551692</v>
      </c>
      <c r="G36" s="283">
        <v>37.467877536119978</v>
      </c>
      <c r="H36" s="283">
        <v>154.47132717284111</v>
      </c>
      <c r="I36" s="524">
        <v>413.64092027034508</v>
      </c>
    </row>
    <row r="37" spans="1:9" ht="14.25">
      <c r="A37" s="516"/>
      <c r="B37" s="281" t="s">
        <v>159</v>
      </c>
      <c r="C37" s="283">
        <v>59.022027341251196</v>
      </c>
      <c r="D37" s="283">
        <v>0</v>
      </c>
      <c r="E37" s="283">
        <v>0</v>
      </c>
      <c r="F37" s="283">
        <v>0</v>
      </c>
      <c r="G37" s="283">
        <v>0</v>
      </c>
      <c r="H37" s="283">
        <v>0</v>
      </c>
      <c r="I37" s="524">
        <v>59.022027341251196</v>
      </c>
    </row>
    <row r="38" spans="1:9" ht="14.25">
      <c r="A38" s="516"/>
      <c r="B38" s="520" t="s">
        <v>291</v>
      </c>
      <c r="C38" s="521">
        <v>0</v>
      </c>
      <c r="D38" s="521">
        <v>0</v>
      </c>
      <c r="E38" s="521">
        <v>0</v>
      </c>
      <c r="F38" s="521">
        <v>0</v>
      </c>
      <c r="G38" s="521">
        <v>0</v>
      </c>
      <c r="H38" s="521">
        <v>0</v>
      </c>
      <c r="I38" s="522">
        <v>0</v>
      </c>
    </row>
    <row r="39" spans="1:9" ht="15">
      <c r="A39" s="516"/>
      <c r="B39" s="668" t="s">
        <v>438</v>
      </c>
      <c r="C39" s="666">
        <v>390.4057120759332</v>
      </c>
      <c r="D39" s="666">
        <v>200.45599403535175</v>
      </c>
      <c r="E39" s="666">
        <v>59.66034902791769</v>
      </c>
      <c r="F39" s="666">
        <v>53.361622636188415</v>
      </c>
      <c r="G39" s="666">
        <v>103.2154742665266</v>
      </c>
      <c r="H39" s="666">
        <v>228.78770694610847</v>
      </c>
      <c r="I39" s="667">
        <v>1035.8868589880262</v>
      </c>
    </row>
    <row r="40" spans="1:9">
      <c r="B40" s="514"/>
      <c r="C40" s="514"/>
      <c r="D40" s="514"/>
      <c r="E40" s="514"/>
      <c r="F40" s="514"/>
      <c r="G40" s="514"/>
      <c r="H40" s="514"/>
      <c r="I40" s="514"/>
    </row>
    <row r="41" spans="1:9" ht="15">
      <c r="A41" s="516"/>
      <c r="B41" s="518" t="s">
        <v>461</v>
      </c>
      <c r="C41" s="519">
        <v>2838.7071049141741</v>
      </c>
      <c r="D41" s="519">
        <v>1247.70917469807</v>
      </c>
      <c r="E41" s="519">
        <v>1615.589457117288</v>
      </c>
      <c r="F41" s="519">
        <v>1209.0855393453689</v>
      </c>
      <c r="G41" s="519">
        <v>506.26313075136892</v>
      </c>
      <c r="H41" s="519">
        <v>1973.0898486372439</v>
      </c>
      <c r="I41" s="519">
        <v>9390.4442554635152</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50"/>
  <sheetViews>
    <sheetView showGridLines="0" topLeftCell="F2" zoomScale="85" zoomScaleNormal="85" workbookViewId="0">
      <selection activeCell="I42" sqref="I42"/>
    </sheetView>
  </sheetViews>
  <sheetFormatPr baseColWidth="10" defaultColWidth="11.42578125" defaultRowHeight="14.25"/>
  <cols>
    <col min="1" max="1" width="4.7109375" style="278" customWidth="1"/>
    <col min="2" max="2" width="30.85546875" style="278" customWidth="1"/>
    <col min="3" max="3" width="19" style="278" customWidth="1"/>
    <col min="4" max="4" width="18.28515625" style="278" customWidth="1"/>
    <col min="5" max="5" width="18.85546875" style="278" customWidth="1"/>
    <col min="6" max="6" width="18.42578125" style="278" customWidth="1"/>
    <col min="7" max="7" width="19.28515625" style="278" customWidth="1"/>
    <col min="8" max="8" width="17.140625" style="278" customWidth="1"/>
    <col min="9" max="9" width="18.85546875" style="278" customWidth="1"/>
    <col min="10" max="10" width="18.140625" style="278" customWidth="1"/>
    <col min="11" max="11" width="18.7109375" style="278" customWidth="1"/>
    <col min="12" max="12" width="18.85546875" style="278" customWidth="1"/>
    <col min="13" max="13" width="19.7109375" style="278" customWidth="1"/>
    <col min="14" max="14" width="18.28515625" style="278" customWidth="1"/>
    <col min="15" max="15" width="20.42578125" style="278" customWidth="1"/>
    <col min="16" max="16" width="19.28515625" style="278" customWidth="1"/>
    <col min="17" max="17" width="6" style="278" customWidth="1"/>
    <col min="18" max="21" width="19.42578125" style="278" customWidth="1"/>
    <col min="22" max="16384" width="11.42578125" style="278"/>
  </cols>
  <sheetData>
    <row r="1" spans="1:21">
      <c r="A1" s="710"/>
      <c r="B1" s="632"/>
      <c r="C1" s="633"/>
      <c r="D1" s="633"/>
      <c r="E1" s="633"/>
      <c r="F1" s="633"/>
      <c r="H1" s="633"/>
      <c r="I1" s="633"/>
      <c r="J1" s="633"/>
      <c r="K1" s="633"/>
      <c r="L1" s="633"/>
      <c r="M1"/>
      <c r="N1"/>
    </row>
    <row r="2" spans="1:21" ht="15" customHeight="1">
      <c r="A2" s="634"/>
      <c r="B2" s="883" t="s">
        <v>101</v>
      </c>
      <c r="C2" s="872" t="s">
        <v>398</v>
      </c>
      <c r="D2" s="873"/>
      <c r="E2" s="872" t="s">
        <v>476</v>
      </c>
      <c r="F2" s="873"/>
      <c r="G2" s="876" t="s">
        <v>263</v>
      </c>
      <c r="H2" s="873"/>
      <c r="I2" s="877" t="s">
        <v>478</v>
      </c>
      <c r="J2" s="878"/>
      <c r="K2" s="877" t="s">
        <v>479</v>
      </c>
      <c r="L2" s="878"/>
      <c r="M2"/>
      <c r="N2"/>
    </row>
    <row r="3" spans="1:21" ht="15" customHeight="1">
      <c r="A3" s="634"/>
      <c r="B3" s="884"/>
      <c r="C3" s="874"/>
      <c r="D3" s="871"/>
      <c r="E3" s="874"/>
      <c r="F3" s="871"/>
      <c r="G3" s="870"/>
      <c r="H3" s="871"/>
      <c r="I3" s="879"/>
      <c r="J3" s="880"/>
      <c r="K3" s="879"/>
      <c r="L3" s="880"/>
      <c r="M3"/>
      <c r="N3"/>
    </row>
    <row r="4" spans="1:21" ht="15">
      <c r="A4" s="634"/>
      <c r="B4" s="885"/>
      <c r="C4" s="681" t="s">
        <v>500</v>
      </c>
      <c r="D4" s="629" t="s">
        <v>501</v>
      </c>
      <c r="E4" s="681" t="s">
        <v>500</v>
      </c>
      <c r="F4" s="629" t="s">
        <v>501</v>
      </c>
      <c r="G4" s="681" t="s">
        <v>500</v>
      </c>
      <c r="H4" s="629" t="s">
        <v>501</v>
      </c>
      <c r="I4" s="681" t="s">
        <v>500</v>
      </c>
      <c r="J4" s="629" t="s">
        <v>501</v>
      </c>
      <c r="K4" s="681" t="s">
        <v>500</v>
      </c>
      <c r="L4" s="682" t="s">
        <v>501</v>
      </c>
    </row>
    <row r="5" spans="1:21" ht="15">
      <c r="A5" s="634"/>
      <c r="B5" s="692" t="s">
        <v>16</v>
      </c>
      <c r="C5" s="635">
        <v>4.6194570000000006</v>
      </c>
      <c r="D5" s="714">
        <v>4.9093800000000005</v>
      </c>
      <c r="E5" s="635">
        <v>2.6726419999999997</v>
      </c>
      <c r="F5" s="709">
        <v>2.6112030000000002</v>
      </c>
      <c r="G5" s="640">
        <v>0.16147999999999998</v>
      </c>
      <c r="H5" s="685">
        <v>0.17800000000000002</v>
      </c>
      <c r="I5" s="635">
        <v>15.899000320181703</v>
      </c>
      <c r="J5" s="683">
        <v>19.083333333333332</v>
      </c>
      <c r="K5" s="635">
        <v>7.4906909444604253</v>
      </c>
      <c r="L5" s="690">
        <v>6.59</v>
      </c>
    </row>
    <row r="6" spans="1:21" ht="15">
      <c r="A6" s="634"/>
      <c r="B6" s="693" t="s">
        <v>138</v>
      </c>
      <c r="C6" s="636">
        <v>3.8952471829999999</v>
      </c>
      <c r="D6" s="714">
        <v>3.5060799999999999</v>
      </c>
      <c r="E6" s="636">
        <v>3.1119270000000001</v>
      </c>
      <c r="F6" s="709">
        <v>3.067488</v>
      </c>
      <c r="G6" s="641">
        <v>0.19695821319040502</v>
      </c>
      <c r="H6" s="685">
        <v>0.1946</v>
      </c>
      <c r="I6" s="636">
        <v>8.9239970360380969</v>
      </c>
      <c r="J6" s="683">
        <v>9.0333333333333332</v>
      </c>
      <c r="K6" s="636">
        <v>4.3710804502456879</v>
      </c>
      <c r="L6" s="690">
        <v>4.25</v>
      </c>
    </row>
    <row r="7" spans="1:21" ht="15">
      <c r="A7" s="634"/>
      <c r="B7" s="693" t="s">
        <v>239</v>
      </c>
      <c r="C7" s="636">
        <v>11.43136318</v>
      </c>
      <c r="D7" s="714">
        <v>10.832879999999999</v>
      </c>
      <c r="E7" s="636">
        <v>8.4234460000000002</v>
      </c>
      <c r="F7" s="709">
        <v>8.2575509999999994</v>
      </c>
      <c r="G7" s="641">
        <v>0.10284378515948699</v>
      </c>
      <c r="H7" s="685">
        <v>0.1072</v>
      </c>
      <c r="I7" s="636">
        <v>6.8389837614991036</v>
      </c>
      <c r="J7" s="683">
        <v>6.1</v>
      </c>
      <c r="K7" s="636">
        <v>3.4797427945811368</v>
      </c>
      <c r="L7" s="690">
        <v>3.29</v>
      </c>
    </row>
    <row r="8" spans="1:21" ht="15">
      <c r="A8" s="634"/>
      <c r="B8" s="693" t="s">
        <v>137</v>
      </c>
      <c r="C8" s="636">
        <v>3.4934108020000001</v>
      </c>
      <c r="D8" s="714">
        <v>3.1577100000000002</v>
      </c>
      <c r="E8" s="636">
        <v>4.2025079999999999</v>
      </c>
      <c r="F8" s="709">
        <v>4.1320100000000002</v>
      </c>
      <c r="G8" s="641">
        <v>0.14825247315276399</v>
      </c>
      <c r="H8" s="685">
        <v>0.1525</v>
      </c>
      <c r="I8" s="636">
        <v>10.19032141095486</v>
      </c>
      <c r="J8" s="683">
        <v>9.4333333333333336</v>
      </c>
      <c r="K8" s="636">
        <v>4.1621089254804877</v>
      </c>
      <c r="L8" s="690">
        <v>4.04</v>
      </c>
    </row>
    <row r="9" spans="1:21" ht="15">
      <c r="A9" s="634"/>
      <c r="B9" s="693" t="s">
        <v>355</v>
      </c>
      <c r="C9" s="636">
        <v>3.8319037840000001</v>
      </c>
      <c r="D9" s="714">
        <v>3.71177</v>
      </c>
      <c r="E9" s="636">
        <v>3.8900039999999998</v>
      </c>
      <c r="F9" s="709">
        <v>3.8133119999999998</v>
      </c>
      <c r="G9" s="641">
        <v>7.4980000000000005E-2</v>
      </c>
      <c r="H9" s="685">
        <v>7.5439999999999993E-2</v>
      </c>
      <c r="I9" s="636">
        <v>6.0316666666666663</v>
      </c>
      <c r="J9" s="683">
        <v>5.3988333333333332</v>
      </c>
      <c r="K9" s="636">
        <v>4.8</v>
      </c>
      <c r="L9" s="690">
        <v>4.07</v>
      </c>
    </row>
    <row r="10" spans="1:21" ht="15">
      <c r="A10" s="634"/>
      <c r="B10" s="694" t="s">
        <v>136</v>
      </c>
      <c r="C10" s="637">
        <v>2.2548728624519501</v>
      </c>
      <c r="D10" s="715">
        <v>2.194</v>
      </c>
      <c r="E10" s="637">
        <v>1.582281</v>
      </c>
      <c r="F10" s="688">
        <v>1.5442840000000002</v>
      </c>
      <c r="G10" s="684">
        <v>8.7951557193899188E-2</v>
      </c>
      <c r="H10" s="686">
        <v>8.1300000000000011E-2</v>
      </c>
      <c r="I10" s="637">
        <v>11.663728690139711</v>
      </c>
      <c r="J10" s="688">
        <v>10.498166666666666</v>
      </c>
      <c r="K10" s="637">
        <v>3.0135028429630379</v>
      </c>
      <c r="L10" s="688">
        <v>2.85</v>
      </c>
    </row>
    <row r="11" spans="1:21" ht="15">
      <c r="A11" s="634"/>
      <c r="B11" s="695" t="s">
        <v>527</v>
      </c>
      <c r="C11" s="638">
        <v>27.271381949000002</v>
      </c>
      <c r="D11" s="716">
        <v>26.117820000000002</v>
      </c>
      <c r="E11" s="638">
        <v>22.300526999999999</v>
      </c>
      <c r="F11" s="716">
        <v>21.881564000000001</v>
      </c>
      <c r="G11" s="642">
        <v>0.1281203293553721</v>
      </c>
      <c r="H11" s="687">
        <v>0.13320423556789959</v>
      </c>
      <c r="I11" s="643">
        <v>8.7064798271391375</v>
      </c>
      <c r="J11" s="689">
        <v>8.5678164299712147</v>
      </c>
      <c r="K11" s="644">
        <v>4.4437137866617578</v>
      </c>
      <c r="L11" s="691">
        <v>4.0959364147827824</v>
      </c>
    </row>
    <row r="12" spans="1:21" ht="30">
      <c r="A12" s="634"/>
      <c r="B12" s="968" t="s">
        <v>531</v>
      </c>
      <c r="C12" s="639">
        <v>29.526254811451953</v>
      </c>
      <c r="D12" s="716">
        <v>28.311820000000001</v>
      </c>
      <c r="E12" s="639">
        <v>23.882807999999997</v>
      </c>
      <c r="F12" s="716">
        <v>23.425848000000002</v>
      </c>
      <c r="G12" s="642">
        <v>0.12505270446209268</v>
      </c>
      <c r="H12" s="726">
        <v>0.12918196173188445</v>
      </c>
      <c r="I12" s="643">
        <v>8.9024031326481659</v>
      </c>
      <c r="J12" s="689">
        <v>8.6950694107352398</v>
      </c>
      <c r="K12" s="643">
        <v>4.3489596186340052</v>
      </c>
      <c r="L12" s="689">
        <v>4.013801515317609</v>
      </c>
    </row>
    <row r="13" spans="1:21">
      <c r="J13" s="725"/>
    </row>
    <row r="14" spans="1:21" customFormat="1" ht="12.75"/>
    <row r="15" spans="1:21" customFormat="1" ht="12.75"/>
    <row r="16" spans="1:21" customFormat="1" ht="15">
      <c r="A16" s="634"/>
      <c r="B16" s="952" t="s">
        <v>477</v>
      </c>
      <c r="C16" s="953"/>
      <c r="D16" s="953"/>
      <c r="E16" s="953"/>
      <c r="F16" s="953"/>
      <c r="G16" s="953"/>
      <c r="H16" s="953"/>
      <c r="I16" s="953"/>
      <c r="J16" s="953"/>
      <c r="K16" s="953"/>
      <c r="L16" s="953"/>
      <c r="M16" s="953"/>
      <c r="N16" s="953"/>
      <c r="O16" s="953"/>
      <c r="P16" s="953"/>
      <c r="Q16" s="953"/>
      <c r="R16" s="953"/>
      <c r="S16" s="953"/>
      <c r="T16" s="953"/>
      <c r="U16" s="953"/>
    </row>
    <row r="17" spans="1:21" customFormat="1" ht="15.75" customHeight="1">
      <c r="A17" s="634"/>
      <c r="B17" s="881" t="s">
        <v>418</v>
      </c>
      <c r="C17" s="875" t="s">
        <v>10</v>
      </c>
      <c r="D17" s="867"/>
      <c r="E17" s="866" t="s">
        <v>46</v>
      </c>
      <c r="F17" s="866"/>
      <c r="G17" s="866"/>
      <c r="H17" s="866"/>
      <c r="I17" s="866"/>
      <c r="J17" s="866"/>
      <c r="K17" s="866"/>
      <c r="L17" s="867"/>
      <c r="M17" s="866" t="s">
        <v>14</v>
      </c>
      <c r="N17" s="867"/>
      <c r="O17" s="868" t="s">
        <v>528</v>
      </c>
      <c r="P17" s="869"/>
      <c r="Q17" s="278"/>
      <c r="R17" s="783" t="s">
        <v>47</v>
      </c>
      <c r="S17" s="682"/>
      <c r="T17" s="868" t="s">
        <v>529</v>
      </c>
      <c r="U17" s="869"/>
    </row>
    <row r="18" spans="1:21" customFormat="1" ht="15">
      <c r="A18" s="634"/>
      <c r="B18" s="881"/>
      <c r="C18" s="875" t="s">
        <v>16</v>
      </c>
      <c r="D18" s="867"/>
      <c r="E18" s="875" t="s">
        <v>138</v>
      </c>
      <c r="F18" s="867"/>
      <c r="G18" s="875" t="s">
        <v>239</v>
      </c>
      <c r="H18" s="867"/>
      <c r="I18" s="875" t="s">
        <v>137</v>
      </c>
      <c r="J18" s="867"/>
      <c r="K18" s="870" t="s">
        <v>530</v>
      </c>
      <c r="L18" s="871"/>
      <c r="M18" s="870" t="s">
        <v>355</v>
      </c>
      <c r="N18" s="871"/>
      <c r="O18" s="870"/>
      <c r="P18" s="871"/>
      <c r="Q18" s="278"/>
      <c r="R18" s="781" t="s">
        <v>136</v>
      </c>
      <c r="S18" s="782"/>
      <c r="T18" s="870"/>
      <c r="U18" s="871"/>
    </row>
    <row r="19" spans="1:21" customFormat="1" ht="15">
      <c r="A19" s="634"/>
      <c r="B19" s="882"/>
      <c r="C19" s="696" t="s">
        <v>500</v>
      </c>
      <c r="D19" s="629" t="s">
        <v>501</v>
      </c>
      <c r="E19" s="649" t="s">
        <v>500</v>
      </c>
      <c r="F19" s="629" t="s">
        <v>501</v>
      </c>
      <c r="G19" s="649" t="s">
        <v>500</v>
      </c>
      <c r="H19" s="629" t="s">
        <v>501</v>
      </c>
      <c r="I19" s="649" t="s">
        <v>500</v>
      </c>
      <c r="J19" s="629" t="s">
        <v>501</v>
      </c>
      <c r="K19" s="649" t="s">
        <v>500</v>
      </c>
      <c r="L19" s="629" t="s">
        <v>501</v>
      </c>
      <c r="M19" s="649" t="s">
        <v>500</v>
      </c>
      <c r="N19" s="629" t="s">
        <v>501</v>
      </c>
      <c r="O19" s="649" t="s">
        <v>500</v>
      </c>
      <c r="P19" s="954" t="s">
        <v>501</v>
      </c>
      <c r="Q19" s="278"/>
      <c r="R19" s="696" t="s">
        <v>500</v>
      </c>
      <c r="S19" s="629" t="s">
        <v>501</v>
      </c>
      <c r="T19" s="649" t="s">
        <v>500</v>
      </c>
      <c r="U19" s="682" t="s">
        <v>501</v>
      </c>
    </row>
    <row r="20" spans="1:21" customFormat="1">
      <c r="A20" s="634"/>
      <c r="B20" s="692" t="s">
        <v>76</v>
      </c>
      <c r="C20" s="645">
        <v>2.0137605519827497</v>
      </c>
      <c r="D20" s="656">
        <v>2.1981273348950601</v>
      </c>
      <c r="E20" s="645">
        <v>1.4653052771929</v>
      </c>
      <c r="F20" s="656">
        <v>1.3514883072200001</v>
      </c>
      <c r="G20" s="645">
        <v>4.5476477816890002</v>
      </c>
      <c r="H20" s="656">
        <v>4.2728471049369992</v>
      </c>
      <c r="I20" s="645">
        <v>1.4853727507941856</v>
      </c>
      <c r="J20" s="656">
        <v>1.2819287808399999</v>
      </c>
      <c r="K20" s="645"/>
      <c r="L20" s="656"/>
      <c r="M20" s="645">
        <v>1.33819624080514</v>
      </c>
      <c r="N20" s="656">
        <v>1.3147327005</v>
      </c>
      <c r="O20" s="645">
        <v>10.850282602463976</v>
      </c>
      <c r="P20" s="700">
        <v>10.419124228392059</v>
      </c>
      <c r="Q20" s="278"/>
      <c r="R20" s="955">
        <v>0.99683372716999974</v>
      </c>
      <c r="S20" s="656">
        <v>0.97456667795842988</v>
      </c>
      <c r="T20" s="645">
        <v>11.847116329633975</v>
      </c>
      <c r="U20" s="700">
        <v>11.393690906350489</v>
      </c>
    </row>
    <row r="21" spans="1:21" customFormat="1">
      <c r="A21" s="634"/>
      <c r="B21" s="693" t="s">
        <v>77</v>
      </c>
      <c r="C21" s="646">
        <v>1.0990866510131159</v>
      </c>
      <c r="D21" s="654">
        <v>1.1681238265031775</v>
      </c>
      <c r="E21" s="646">
        <v>0.374764528493713</v>
      </c>
      <c r="F21" s="654">
        <v>0.38096701903999997</v>
      </c>
      <c r="G21" s="646">
        <v>2.1631382443079996</v>
      </c>
      <c r="H21" s="654">
        <v>2.1149867205760002</v>
      </c>
      <c r="I21" s="646">
        <v>0.36123886384262321</v>
      </c>
      <c r="J21" s="654">
        <v>0.35508905729000001</v>
      </c>
      <c r="K21" s="646"/>
      <c r="L21" s="654"/>
      <c r="M21" s="646">
        <v>0.62930760688827692</v>
      </c>
      <c r="N21" s="654">
        <v>0.59672389009999993</v>
      </c>
      <c r="O21" s="646">
        <v>4.627535894545729</v>
      </c>
      <c r="P21" s="701">
        <v>4.6158905135091777</v>
      </c>
      <c r="Q21" s="278"/>
      <c r="R21" s="956">
        <v>0.19028946251000003</v>
      </c>
      <c r="S21" s="654">
        <v>0.19252520122594152</v>
      </c>
      <c r="T21" s="646">
        <v>4.817825357055729</v>
      </c>
      <c r="U21" s="701">
        <v>4.8084157147351192</v>
      </c>
    </row>
    <row r="22" spans="1:21" customFormat="1">
      <c r="A22" s="634"/>
      <c r="B22" s="693" t="s">
        <v>78</v>
      </c>
      <c r="C22" s="646">
        <v>0.30165152911998555</v>
      </c>
      <c r="D22" s="654">
        <v>0.32388841195257773</v>
      </c>
      <c r="E22" s="646">
        <v>3.2148479662075832E-2</v>
      </c>
      <c r="F22" s="654">
        <v>3.3253316329999998E-2</v>
      </c>
      <c r="G22" s="646">
        <v>0.40647757991200001</v>
      </c>
      <c r="H22" s="654">
        <v>0.45392818350399999</v>
      </c>
      <c r="I22" s="646">
        <v>9.4894446387685613E-2</v>
      </c>
      <c r="J22" s="654">
        <v>0.10938602566</v>
      </c>
      <c r="K22" s="646"/>
      <c r="L22" s="654"/>
      <c r="M22" s="646">
        <v>0.26844664476109303</v>
      </c>
      <c r="N22" s="654">
        <v>0.24775431069999995</v>
      </c>
      <c r="O22" s="646">
        <v>1.10361867984284</v>
      </c>
      <c r="P22" s="701">
        <v>1.1682102481465777</v>
      </c>
      <c r="Q22" s="278"/>
      <c r="R22" s="956">
        <v>0.36943012243577095</v>
      </c>
      <c r="S22" s="654">
        <v>0.37522876983269904</v>
      </c>
      <c r="T22" s="646">
        <v>1.473048802278611</v>
      </c>
      <c r="U22" s="701">
        <v>1.5434390179792767</v>
      </c>
    </row>
    <row r="23" spans="1:21" customFormat="1">
      <c r="A23" s="634"/>
      <c r="B23" s="694" t="s">
        <v>108</v>
      </c>
      <c r="C23" s="647">
        <v>1.2049585776264709</v>
      </c>
      <c r="D23" s="655">
        <v>1.2192048328062504</v>
      </c>
      <c r="E23" s="647">
        <v>2.0230288976513111</v>
      </c>
      <c r="F23" s="655">
        <v>1.7403713574100002</v>
      </c>
      <c r="G23" s="647">
        <v>4.3140995740910011</v>
      </c>
      <c r="H23" s="655">
        <v>3.9911279909830011</v>
      </c>
      <c r="I23" s="647">
        <v>1.5519047409755058</v>
      </c>
      <c r="J23" s="655">
        <v>1.4113061362099997</v>
      </c>
      <c r="K23" s="647"/>
      <c r="L23" s="655"/>
      <c r="M23" s="647">
        <v>1.596170333489739</v>
      </c>
      <c r="N23" s="655">
        <v>1.5525896566274198</v>
      </c>
      <c r="O23" s="647">
        <v>10.690162123834028</v>
      </c>
      <c r="P23" s="702">
        <v>9.9145999740366708</v>
      </c>
      <c r="Q23" s="278"/>
      <c r="R23" s="957">
        <v>0.6983008829135311</v>
      </c>
      <c r="S23" s="655">
        <v>0.65177963924300641</v>
      </c>
      <c r="T23" s="647">
        <v>11.388463006747559</v>
      </c>
      <c r="U23" s="702">
        <v>10.566379613279677</v>
      </c>
    </row>
    <row r="24" spans="1:21" customFormat="1" ht="15">
      <c r="A24" s="698"/>
      <c r="B24" s="695" t="s">
        <v>17</v>
      </c>
      <c r="C24" s="648">
        <v>4.6194570000000006</v>
      </c>
      <c r="D24" s="657">
        <v>4.9093800000000005</v>
      </c>
      <c r="E24" s="648">
        <v>3.8952471829999999</v>
      </c>
      <c r="F24" s="657">
        <v>3.5060799999999999</v>
      </c>
      <c r="G24" s="648">
        <v>11.43136318</v>
      </c>
      <c r="H24" s="657">
        <v>10.832879999999999</v>
      </c>
      <c r="I24" s="648">
        <v>3.4934108020000001</v>
      </c>
      <c r="J24" s="657">
        <v>3.1577100000000002</v>
      </c>
      <c r="K24" s="648"/>
      <c r="L24" s="657"/>
      <c r="M24" s="648">
        <v>3.8319037840000001</v>
      </c>
      <c r="N24" s="657">
        <v>3.71177</v>
      </c>
      <c r="O24" s="648">
        <v>27.271381949000002</v>
      </c>
      <c r="P24" s="703">
        <v>26.117820000000002</v>
      </c>
      <c r="Q24" s="279"/>
      <c r="R24" s="958">
        <v>2.2548728624519501</v>
      </c>
      <c r="S24" s="657">
        <v>2.194</v>
      </c>
      <c r="T24" s="648">
        <v>29.526254811451953</v>
      </c>
      <c r="U24" s="703">
        <v>28.311820000000001</v>
      </c>
    </row>
    <row r="25" spans="1:21" customFormat="1" ht="15">
      <c r="A25" s="634"/>
      <c r="B25" s="697"/>
      <c r="C25" s="630"/>
      <c r="D25" s="631"/>
      <c r="E25" s="630"/>
      <c r="F25" s="631"/>
      <c r="G25" s="630"/>
      <c r="H25" s="631"/>
      <c r="I25" s="630"/>
      <c r="J25" s="631"/>
      <c r="K25" s="630"/>
      <c r="L25" s="631"/>
      <c r="M25" s="630"/>
      <c r="N25" s="631"/>
      <c r="O25" s="630"/>
      <c r="P25" s="704"/>
      <c r="Q25" s="278"/>
      <c r="R25" s="959"/>
      <c r="S25" s="631"/>
      <c r="T25" s="630"/>
      <c r="U25" s="704"/>
    </row>
    <row r="26" spans="1:21" customFormat="1">
      <c r="A26" s="634"/>
      <c r="B26" s="692" t="s">
        <v>76</v>
      </c>
      <c r="C26" s="650">
        <v>0.43593014330098745</v>
      </c>
      <c r="D26" s="658">
        <v>0.44774031240096712</v>
      </c>
      <c r="E26" s="650">
        <v>0.37617773875504529</v>
      </c>
      <c r="F26" s="658">
        <v>0.38546990006502996</v>
      </c>
      <c r="G26" s="650">
        <v>0.39782200163541653</v>
      </c>
      <c r="H26" s="658">
        <v>0.3944331613510903</v>
      </c>
      <c r="I26" s="650">
        <v>0.42519269418409084</v>
      </c>
      <c r="J26" s="658">
        <v>0.4059678630526552</v>
      </c>
      <c r="K26" s="960"/>
      <c r="L26" s="658"/>
      <c r="M26" s="650">
        <v>0.34922490653151012</v>
      </c>
      <c r="N26" s="658">
        <v>0.35420640300988476</v>
      </c>
      <c r="O26" s="650">
        <v>0.39786332143911901</v>
      </c>
      <c r="P26" s="705">
        <v>0.39892779061928058</v>
      </c>
      <c r="Q26" s="278"/>
      <c r="R26" s="961">
        <v>0.44207979251036006</v>
      </c>
      <c r="S26" s="658">
        <v>0.44419629806674105</v>
      </c>
      <c r="T26" s="650">
        <v>0.40124006262517903</v>
      </c>
      <c r="U26" s="705">
        <v>0.40243583444478276</v>
      </c>
    </row>
    <row r="27" spans="1:21" customFormat="1">
      <c r="A27" s="634"/>
      <c r="B27" s="693" t="s">
        <v>78</v>
      </c>
      <c r="C27" s="651">
        <v>0.23792550748131561</v>
      </c>
      <c r="D27" s="659">
        <v>0.23793713798955823</v>
      </c>
      <c r="E27" s="651">
        <v>9.6210718058996419E-2</v>
      </c>
      <c r="F27" s="659">
        <v>0.10865896358326108</v>
      </c>
      <c r="G27" s="651">
        <v>0.18922837200138712</v>
      </c>
      <c r="H27" s="659">
        <v>0.19523771338517554</v>
      </c>
      <c r="I27" s="651">
        <v>0.10340577856913125</v>
      </c>
      <c r="J27" s="659">
        <v>0.11245144655145659</v>
      </c>
      <c r="K27" s="962"/>
      <c r="L27" s="659"/>
      <c r="M27" s="651">
        <v>0.16422844684042748</v>
      </c>
      <c r="N27" s="659">
        <v>0.16076531953757908</v>
      </c>
      <c r="O27" s="651">
        <v>0.16968468643061974</v>
      </c>
      <c r="P27" s="706">
        <v>0.17673337642686784</v>
      </c>
      <c r="Q27" s="278"/>
      <c r="R27" s="963">
        <v>8.439032890886769E-2</v>
      </c>
      <c r="S27" s="659">
        <v>8.7750775399244085E-2</v>
      </c>
      <c r="T27" s="651">
        <v>0.1631708927468547</v>
      </c>
      <c r="U27" s="706">
        <v>0.16983774673387719</v>
      </c>
    </row>
    <row r="28" spans="1:21" customFormat="1">
      <c r="A28" s="634"/>
      <c r="B28" s="693" t="s">
        <v>77</v>
      </c>
      <c r="C28" s="651">
        <v>6.5300213665802173E-2</v>
      </c>
      <c r="D28" s="659">
        <v>6.5973384002170884E-2</v>
      </c>
      <c r="E28" s="651">
        <v>8.2532579196465932E-3</v>
      </c>
      <c r="F28" s="659">
        <v>9.4844716406927397E-3</v>
      </c>
      <c r="G28" s="651">
        <v>3.5558102171328265E-2</v>
      </c>
      <c r="H28" s="659">
        <v>4.1902816564385464E-2</v>
      </c>
      <c r="I28" s="651">
        <v>2.7163838370614167E-2</v>
      </c>
      <c r="J28" s="659">
        <v>3.464093462034195E-2</v>
      </c>
      <c r="K28" s="962"/>
      <c r="L28" s="659"/>
      <c r="M28" s="651">
        <v>7.0055685083217384E-2</v>
      </c>
      <c r="N28" s="659">
        <v>6.6748292782149748E-2</v>
      </c>
      <c r="O28" s="651">
        <v>4.0468014488840673E-2</v>
      </c>
      <c r="P28" s="706">
        <v>4.4728474587334532E-2</v>
      </c>
      <c r="Q28" s="278"/>
      <c r="R28" s="963">
        <v>0.16383634243309506</v>
      </c>
      <c r="S28" s="659">
        <v>0.17102496346066501</v>
      </c>
      <c r="T28" s="651">
        <v>4.9889456407023872E-2</v>
      </c>
      <c r="U28" s="706">
        <v>5.451571174086571E-2</v>
      </c>
    </row>
    <row r="29" spans="1:21" customFormat="1">
      <c r="A29" s="634"/>
      <c r="B29" s="694" t="s">
        <v>108</v>
      </c>
      <c r="C29" s="652">
        <v>0.26084420260356805</v>
      </c>
      <c r="D29" s="660">
        <v>0.2483419154366234</v>
      </c>
      <c r="E29" s="652">
        <v>0.51935828526631167</v>
      </c>
      <c r="F29" s="660">
        <v>0.49638666471101633</v>
      </c>
      <c r="G29" s="652">
        <v>0.37739152419186817</v>
      </c>
      <c r="H29" s="660">
        <v>0.36842723181490067</v>
      </c>
      <c r="I29" s="652">
        <v>0.44423768887616377</v>
      </c>
      <c r="J29" s="660">
        <v>0.44693975577554607</v>
      </c>
      <c r="K29" s="964"/>
      <c r="L29" s="660"/>
      <c r="M29" s="652">
        <v>0.41654760230528248</v>
      </c>
      <c r="N29" s="660">
        <v>0.41828821738076977</v>
      </c>
      <c r="O29" s="652">
        <v>0.39199194759640771</v>
      </c>
      <c r="P29" s="707">
        <v>0.37961054843155634</v>
      </c>
      <c r="Q29" s="278"/>
      <c r="R29" s="965">
        <v>0.30968525744471387</v>
      </c>
      <c r="S29" s="660">
        <v>0.29707367331039491</v>
      </c>
      <c r="T29" s="652">
        <v>0.38570631729190619</v>
      </c>
      <c r="U29" s="707">
        <v>0.37321442469186639</v>
      </c>
    </row>
    <row r="30" spans="1:21" customFormat="1" ht="15">
      <c r="A30" s="699"/>
      <c r="B30" s="695" t="s">
        <v>17</v>
      </c>
      <c r="C30" s="653">
        <v>1</v>
      </c>
      <c r="D30" s="661">
        <v>1</v>
      </c>
      <c r="E30" s="653">
        <v>1</v>
      </c>
      <c r="F30" s="661">
        <v>1</v>
      </c>
      <c r="G30" s="653">
        <v>1</v>
      </c>
      <c r="H30" s="661">
        <v>1</v>
      </c>
      <c r="I30" s="653">
        <v>1</v>
      </c>
      <c r="J30" s="661">
        <v>1</v>
      </c>
      <c r="K30" s="966"/>
      <c r="L30" s="661"/>
      <c r="M30" s="653">
        <v>1</v>
      </c>
      <c r="N30" s="661">
        <v>1</v>
      </c>
      <c r="O30" s="653">
        <v>1</v>
      </c>
      <c r="P30" s="708">
        <v>1</v>
      </c>
      <c r="Q30" s="280"/>
      <c r="R30" s="967">
        <v>1</v>
      </c>
      <c r="S30" s="661">
        <v>1</v>
      </c>
      <c r="T30" s="653">
        <v>1</v>
      </c>
      <c r="U30" s="708">
        <v>1</v>
      </c>
    </row>
    <row r="31" spans="1:21" customFormat="1" ht="12.75"/>
    <row r="32" spans="1:21" customFormat="1" ht="12.75"/>
    <row r="33" customFormat="1" ht="12.75"/>
    <row r="34" customFormat="1" ht="12.75"/>
    <row r="35" customFormat="1" ht="12.75"/>
    <row r="36" customFormat="1" ht="12.75"/>
    <row r="37" customFormat="1" ht="12.75"/>
    <row r="38" customFormat="1" ht="12.75"/>
    <row r="39" customFormat="1" ht="12.75"/>
    <row r="40" customFormat="1" ht="12.75"/>
    <row r="41" customFormat="1" ht="12.75"/>
    <row r="42" customFormat="1" ht="12.75"/>
    <row r="43" customFormat="1" ht="12.75"/>
    <row r="44" customFormat="1" ht="12.75"/>
    <row r="45" customFormat="1" ht="12.75"/>
    <row r="46" customFormat="1" ht="12.75"/>
    <row r="47" customFormat="1" ht="12.75"/>
    <row r="48" customFormat="1" ht="12.75"/>
    <row r="49" customFormat="1" ht="12.75"/>
    <row r="50" customFormat="1" ht="12.75"/>
  </sheetData>
  <mergeCells count="19">
    <mergeCell ref="B2:B4"/>
    <mergeCell ref="G18:H18"/>
    <mergeCell ref="B16:U16"/>
    <mergeCell ref="E17:L17"/>
    <mergeCell ref="T17:U18"/>
    <mergeCell ref="M17:N17"/>
    <mergeCell ref="O17:P18"/>
    <mergeCell ref="M18:N18"/>
    <mergeCell ref="C2:D3"/>
    <mergeCell ref="K18:L18"/>
    <mergeCell ref="G2:H3"/>
    <mergeCell ref="I2:J3"/>
    <mergeCell ref="K2:L3"/>
    <mergeCell ref="I18:J18"/>
    <mergeCell ref="E2:F3"/>
    <mergeCell ref="B17:B19"/>
    <mergeCell ref="C17:D17"/>
    <mergeCell ref="C18:D18"/>
    <mergeCell ref="E18:F18"/>
  </mergeCells>
  <pageMargins left="0.7" right="0.7" top="0.75" bottom="0.75" header="0.3" footer="0.3"/>
  <pageSetup orientation="portrait" horizontalDpi="4294967293"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76F8-A75A-4FD2-A81B-5B1CB25B3D05}">
  <dimension ref="A2:E16"/>
  <sheetViews>
    <sheetView showGridLines="0" zoomScaleNormal="100" workbookViewId="0">
      <selection activeCell="E7" sqref="E7"/>
    </sheetView>
  </sheetViews>
  <sheetFormatPr baseColWidth="10" defaultColWidth="11.42578125" defaultRowHeight="12.75"/>
  <cols>
    <col min="1" max="1" width="11.42578125" style="104"/>
    <col min="2" max="2" width="62.140625" style="104" customWidth="1"/>
    <col min="3" max="3" width="15.42578125" style="104" customWidth="1"/>
    <col min="4" max="4" width="16.140625" style="104" customWidth="1"/>
    <col min="5" max="16384" width="11.42578125" style="104"/>
  </cols>
  <sheetData>
    <row r="2" spans="1:5">
      <c r="B2" s="430"/>
      <c r="C2" s="430"/>
      <c r="D2" s="430"/>
      <c r="E2" s="430"/>
    </row>
    <row r="3" spans="1:5" ht="38.25">
      <c r="B3" s="437" t="s">
        <v>435</v>
      </c>
      <c r="C3" s="796" t="s">
        <v>250</v>
      </c>
      <c r="D3" s="796"/>
      <c r="E3" s="796"/>
    </row>
    <row r="4" spans="1:5">
      <c r="B4" s="513"/>
      <c r="C4" s="496" t="s">
        <v>500</v>
      </c>
      <c r="D4" s="429" t="s">
        <v>501</v>
      </c>
      <c r="E4" s="429" t="s">
        <v>18</v>
      </c>
    </row>
    <row r="5" spans="1:5">
      <c r="B5" s="542" t="s">
        <v>434</v>
      </c>
      <c r="C5" s="539">
        <v>1077.0249999999999</v>
      </c>
      <c r="D5" s="540">
        <v>944.77900000000011</v>
      </c>
      <c r="E5" s="470">
        <v>0.13997559217552438</v>
      </c>
    </row>
    <row r="6" spans="1:5">
      <c r="B6" s="512" t="s">
        <v>458</v>
      </c>
      <c r="C6" s="295">
        <v>0.60899999999999999</v>
      </c>
      <c r="D6" s="541">
        <v>-34.473999999999997</v>
      </c>
      <c r="E6" s="300" t="s">
        <v>498</v>
      </c>
    </row>
    <row r="7" spans="1:5">
      <c r="B7" s="168" t="s">
        <v>459</v>
      </c>
      <c r="C7" s="356">
        <v>1077.6339999999998</v>
      </c>
      <c r="D7" s="303">
        <v>910.30500000000006</v>
      </c>
      <c r="E7" s="304">
        <v>0.18381641318019754</v>
      </c>
    </row>
    <row r="8" spans="1:5" ht="14.25" customHeight="1">
      <c r="A8" s="515"/>
      <c r="B8" s="514" t="s">
        <v>472</v>
      </c>
      <c r="C8" s="537">
        <v>-67.599999999999994</v>
      </c>
      <c r="D8" s="538">
        <v>0</v>
      </c>
      <c r="E8" s="727">
        <v>0</v>
      </c>
    </row>
    <row r="9" spans="1:5">
      <c r="B9" s="168" t="s">
        <v>470</v>
      </c>
      <c r="C9" s="356">
        <v>1010.0339999999998</v>
      </c>
      <c r="D9" s="303">
        <v>910.30500000000006</v>
      </c>
      <c r="E9" s="304">
        <v>0.1095555885115425</v>
      </c>
    </row>
    <row r="10" spans="1:5" ht="14.25" customHeight="1">
      <c r="A10" s="515"/>
      <c r="B10" s="514" t="s">
        <v>471</v>
      </c>
      <c r="C10" s="537">
        <v>202</v>
      </c>
      <c r="D10" s="538">
        <v>191</v>
      </c>
      <c r="E10" s="300">
        <v>5.8999999999999997E-2</v>
      </c>
    </row>
    <row r="11" spans="1:5">
      <c r="A11" s="433"/>
      <c r="B11" s="543" t="s">
        <v>473</v>
      </c>
      <c r="C11" s="539">
        <v>1212</v>
      </c>
      <c r="D11" s="540">
        <v>1101</v>
      </c>
      <c r="E11" s="544">
        <v>0.10100000000000001</v>
      </c>
    </row>
    <row r="12" spans="1:5" ht="16.5" customHeight="1">
      <c r="C12" s="973"/>
      <c r="D12" s="974"/>
    </row>
    <row r="13" spans="1:5" ht="47.25" customHeight="1">
      <c r="B13" s="971" t="s">
        <v>532</v>
      </c>
      <c r="C13" s="971"/>
      <c r="D13" s="971"/>
      <c r="E13" s="971"/>
    </row>
    <row r="14" spans="1:5" ht="46.5" customHeight="1">
      <c r="B14" s="972" t="s">
        <v>508</v>
      </c>
      <c r="C14" s="972"/>
      <c r="D14" s="972"/>
      <c r="E14" s="972"/>
    </row>
    <row r="15" spans="1:5" ht="38.25" customHeight="1">
      <c r="B15" s="972" t="s">
        <v>509</v>
      </c>
      <c r="C15" s="972"/>
      <c r="D15" s="972"/>
      <c r="E15" s="972"/>
    </row>
    <row r="16" spans="1:5" ht="45.75" customHeight="1">
      <c r="B16" s="972" t="s">
        <v>533</v>
      </c>
      <c r="C16" s="972"/>
      <c r="D16" s="972"/>
      <c r="E16" s="972"/>
    </row>
  </sheetData>
  <mergeCells count="5">
    <mergeCell ref="C3:E3"/>
    <mergeCell ref="B13:E13"/>
    <mergeCell ref="B14:E14"/>
    <mergeCell ref="B16:E16"/>
    <mergeCell ref="B15:E15"/>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T28"/>
  <sheetViews>
    <sheetView showGridLines="0" zoomScale="85" zoomScaleNormal="85" workbookViewId="0">
      <pane xSplit="1" ySplit="4" topLeftCell="AF5" activePane="bottomRight" state="frozen"/>
      <selection pane="topRight" activeCell="B1" sqref="B1"/>
      <selection pane="bottomLeft" activeCell="A5" sqref="A5"/>
      <selection pane="bottomRight" activeCell="AF5" sqref="AF5"/>
    </sheetView>
  </sheetViews>
  <sheetFormatPr baseColWidth="10" defaultColWidth="23.28515625" defaultRowHeight="15"/>
  <cols>
    <col min="1" max="1" width="56.42578125" style="260" customWidth="1"/>
    <col min="2" max="3" width="20.7109375" style="260" customWidth="1"/>
    <col min="4" max="4" width="19.7109375" style="260" customWidth="1"/>
    <col min="5" max="5" width="19.28515625" style="260" customWidth="1"/>
    <col min="6" max="6" width="19.7109375" style="260" customWidth="1"/>
    <col min="7" max="7" width="19.28515625" style="260" customWidth="1"/>
    <col min="8" max="8" width="20.7109375" style="260" customWidth="1"/>
    <col min="9" max="9" width="21" style="260" customWidth="1"/>
    <col min="10" max="10" width="22.85546875" style="260" customWidth="1"/>
    <col min="11" max="11" width="21" style="260" customWidth="1"/>
    <col min="12" max="12" width="21.5703125" style="260" customWidth="1"/>
    <col min="13" max="13" width="19.42578125" style="260" customWidth="1"/>
    <col min="14" max="14" width="20.7109375" style="260" customWidth="1"/>
    <col min="15" max="15" width="21" style="260" customWidth="1"/>
    <col min="16" max="16" width="22.42578125" style="260" customWidth="1"/>
    <col min="17" max="17" width="22.140625" style="260" customWidth="1"/>
    <col min="18" max="18" width="21.5703125" style="260" customWidth="1"/>
    <col min="19" max="19" width="21.42578125" style="260" customWidth="1"/>
    <col min="20" max="20" width="20.28515625" style="260" customWidth="1"/>
    <col min="21" max="21" width="20" style="260" customWidth="1"/>
    <col min="22" max="22" width="21.28515625" style="260" customWidth="1"/>
    <col min="23" max="23" width="19.7109375" style="260" customWidth="1"/>
    <col min="24" max="24" width="22.7109375" style="260" customWidth="1"/>
    <col min="25" max="25" width="20.42578125" style="260" customWidth="1"/>
    <col min="26" max="26" width="19.7109375" style="260" customWidth="1"/>
    <col min="27" max="27" width="19.28515625" style="260" customWidth="1"/>
    <col min="28" max="28" width="19.7109375" style="260" customWidth="1"/>
    <col min="29" max="29" width="21.42578125" style="260" customWidth="1"/>
    <col min="30" max="30" width="19.7109375" style="260" customWidth="1"/>
    <col min="31" max="31" width="19.28515625" style="260" customWidth="1"/>
    <col min="32" max="32" width="19.7109375" style="260" customWidth="1"/>
    <col min="33" max="33" width="19.28515625" style="260" customWidth="1"/>
    <col min="34" max="34" width="19.7109375" style="260" bestFit="1" customWidth="1"/>
    <col min="35" max="35" width="19.28515625" style="260" bestFit="1" customWidth="1"/>
    <col min="36" max="36" width="22.28515625" style="260" bestFit="1" customWidth="1"/>
    <col min="37" max="37" width="19.7109375" style="260" customWidth="1"/>
    <col min="38" max="38" width="19.28515625" style="260" customWidth="1"/>
    <col min="39" max="39" width="19.7109375" style="260" customWidth="1"/>
    <col min="40" max="40" width="19.28515625" style="260" customWidth="1"/>
    <col min="41" max="41" width="19.7109375" style="260" customWidth="1"/>
    <col min="42" max="42" width="19.28515625" style="260" customWidth="1"/>
    <col min="43" max="43" width="19.7109375" style="260" customWidth="1"/>
    <col min="44" max="44" width="19.28515625" style="260" customWidth="1"/>
    <col min="45" max="45" width="19.7109375" style="260" bestFit="1" customWidth="1"/>
    <col min="46" max="46" width="19.28515625" style="260" bestFit="1" customWidth="1"/>
    <col min="47" max="16384" width="23.28515625" style="260"/>
  </cols>
  <sheetData>
    <row r="1" spans="1:46">
      <c r="A1" s="259"/>
      <c r="B1" s="259"/>
      <c r="C1" s="259"/>
      <c r="H1" s="259"/>
      <c r="I1" s="259"/>
      <c r="J1" s="259"/>
      <c r="K1" s="259"/>
      <c r="L1" s="259"/>
      <c r="M1" s="259"/>
      <c r="N1" s="259"/>
      <c r="O1" s="259"/>
      <c r="P1" s="259"/>
      <c r="Q1" s="259"/>
      <c r="R1" s="259"/>
      <c r="S1" s="259"/>
      <c r="T1" s="259"/>
      <c r="U1" s="259"/>
      <c r="V1" s="259"/>
      <c r="W1" s="259"/>
      <c r="X1" s="259"/>
      <c r="Y1" s="259"/>
    </row>
    <row r="2" spans="1:46">
      <c r="A2" s="549"/>
      <c r="B2" s="549"/>
      <c r="C2" s="549"/>
      <c r="D2" s="549"/>
      <c r="E2" s="549"/>
      <c r="F2" s="549"/>
      <c r="G2" s="549"/>
      <c r="H2" s="549"/>
      <c r="I2" s="549"/>
      <c r="J2" s="549"/>
      <c r="K2" s="549"/>
      <c r="L2" s="549"/>
      <c r="M2" s="549"/>
      <c r="N2" s="550"/>
      <c r="O2" s="549"/>
      <c r="P2" s="549"/>
      <c r="Q2" s="549"/>
      <c r="R2" s="549"/>
      <c r="S2" s="549"/>
      <c r="T2" s="549"/>
      <c r="U2" s="549"/>
      <c r="V2" s="549"/>
      <c r="W2" s="549"/>
      <c r="X2" s="549"/>
      <c r="Y2" s="549"/>
      <c r="Z2" s="549"/>
      <c r="AA2" s="722"/>
      <c r="AB2" s="549"/>
      <c r="AC2" s="549"/>
      <c r="AD2" s="551"/>
      <c r="AE2" s="549"/>
      <c r="AF2" s="549"/>
      <c r="AG2" s="549"/>
      <c r="AH2" s="549"/>
      <c r="AI2" s="549"/>
      <c r="AK2" s="549"/>
      <c r="AL2" s="549"/>
      <c r="AM2" s="549"/>
      <c r="AN2" s="549"/>
      <c r="AO2" s="549"/>
      <c r="AP2" s="549"/>
      <c r="AQ2" s="549"/>
      <c r="AR2" s="549"/>
      <c r="AS2" s="549"/>
      <c r="AT2" s="549"/>
    </row>
    <row r="3" spans="1:46" s="262" customFormat="1" ht="55.5" customHeight="1">
      <c r="A3" s="892" t="s">
        <v>419</v>
      </c>
      <c r="B3" s="887" t="s">
        <v>161</v>
      </c>
      <c r="C3" s="888"/>
      <c r="D3" s="887" t="s">
        <v>160</v>
      </c>
      <c r="E3" s="888"/>
      <c r="F3" s="887" t="s">
        <v>162</v>
      </c>
      <c r="G3" s="888"/>
      <c r="H3" s="887" t="s">
        <v>144</v>
      </c>
      <c r="I3" s="888"/>
      <c r="J3" s="887" t="s">
        <v>245</v>
      </c>
      <c r="K3" s="888"/>
      <c r="L3" s="887" t="s">
        <v>483</v>
      </c>
      <c r="M3" s="888"/>
      <c r="N3" s="887" t="s">
        <v>292</v>
      </c>
      <c r="O3" s="888"/>
      <c r="P3" s="887" t="s">
        <v>361</v>
      </c>
      <c r="Q3" s="888"/>
      <c r="R3" s="887" t="s">
        <v>362</v>
      </c>
      <c r="S3" s="888"/>
      <c r="T3" s="887" t="s">
        <v>297</v>
      </c>
      <c r="U3" s="888"/>
      <c r="V3" s="887" t="s">
        <v>298</v>
      </c>
      <c r="W3" s="888"/>
      <c r="X3" s="887" t="s">
        <v>299</v>
      </c>
      <c r="Y3" s="888"/>
      <c r="Z3" s="889" t="s">
        <v>10</v>
      </c>
      <c r="AA3" s="890"/>
      <c r="AB3" s="889" t="s">
        <v>46</v>
      </c>
      <c r="AC3" s="890"/>
      <c r="AD3" s="889" t="s">
        <v>14</v>
      </c>
      <c r="AE3" s="890"/>
      <c r="AF3" s="891" t="s">
        <v>300</v>
      </c>
      <c r="AG3" s="890"/>
      <c r="AH3" s="969" t="s">
        <v>528</v>
      </c>
      <c r="AI3" s="970"/>
      <c r="AJ3" s="260"/>
      <c r="AK3" s="887" t="s">
        <v>481</v>
      </c>
      <c r="AL3" s="888"/>
      <c r="AM3" s="887" t="s">
        <v>159</v>
      </c>
      <c r="AN3" s="888"/>
      <c r="AO3" s="887" t="s">
        <v>291</v>
      </c>
      <c r="AP3" s="888"/>
      <c r="AQ3" s="889" t="s">
        <v>47</v>
      </c>
      <c r="AR3" s="890"/>
      <c r="AS3" s="969" t="s">
        <v>529</v>
      </c>
      <c r="AT3" s="886"/>
    </row>
    <row r="4" spans="1:46" s="741" customFormat="1" ht="46.5" customHeight="1">
      <c r="A4" s="893"/>
      <c r="B4" s="738" t="s">
        <v>500</v>
      </c>
      <c r="C4" s="739" t="s">
        <v>501</v>
      </c>
      <c r="D4" s="738" t="s">
        <v>500</v>
      </c>
      <c r="E4" s="739" t="s">
        <v>501</v>
      </c>
      <c r="F4" s="738" t="s">
        <v>500</v>
      </c>
      <c r="G4" s="739" t="s">
        <v>501</v>
      </c>
      <c r="H4" s="738" t="s">
        <v>500</v>
      </c>
      <c r="I4" s="739" t="s">
        <v>501</v>
      </c>
      <c r="J4" s="738" t="s">
        <v>500</v>
      </c>
      <c r="K4" s="739" t="s">
        <v>501</v>
      </c>
      <c r="L4" s="738" t="s">
        <v>500</v>
      </c>
      <c r="M4" s="739" t="s">
        <v>501</v>
      </c>
      <c r="N4" s="738" t="s">
        <v>500</v>
      </c>
      <c r="O4" s="739" t="s">
        <v>501</v>
      </c>
      <c r="P4" s="738" t="s">
        <v>500</v>
      </c>
      <c r="Q4" s="739" t="s">
        <v>501</v>
      </c>
      <c r="R4" s="738" t="s">
        <v>500</v>
      </c>
      <c r="S4" s="739" t="s">
        <v>501</v>
      </c>
      <c r="T4" s="738" t="s">
        <v>500</v>
      </c>
      <c r="U4" s="739" t="s">
        <v>501</v>
      </c>
      <c r="V4" s="738" t="s">
        <v>500</v>
      </c>
      <c r="W4" s="739" t="s">
        <v>501</v>
      </c>
      <c r="X4" s="738" t="s">
        <v>500</v>
      </c>
      <c r="Y4" s="739" t="s">
        <v>501</v>
      </c>
      <c r="Z4" s="738" t="s">
        <v>500</v>
      </c>
      <c r="AA4" s="739" t="s">
        <v>501</v>
      </c>
      <c r="AB4" s="738" t="s">
        <v>500</v>
      </c>
      <c r="AC4" s="739" t="s">
        <v>501</v>
      </c>
      <c r="AD4" s="738" t="s">
        <v>500</v>
      </c>
      <c r="AE4" s="739" t="s">
        <v>501</v>
      </c>
      <c r="AF4" s="738" t="s">
        <v>500</v>
      </c>
      <c r="AG4" s="739" t="s">
        <v>501</v>
      </c>
      <c r="AH4" s="738" t="s">
        <v>500</v>
      </c>
      <c r="AI4" s="738" t="s">
        <v>501</v>
      </c>
      <c r="AJ4" s="740"/>
      <c r="AK4" s="738" t="s">
        <v>500</v>
      </c>
      <c r="AL4" s="739" t="s">
        <v>501</v>
      </c>
      <c r="AM4" s="738" t="s">
        <v>500</v>
      </c>
      <c r="AN4" s="739" t="s">
        <v>501</v>
      </c>
      <c r="AO4" s="738" t="s">
        <v>500</v>
      </c>
      <c r="AP4" s="739" t="s">
        <v>501</v>
      </c>
      <c r="AQ4" s="738" t="s">
        <v>500</v>
      </c>
      <c r="AR4" s="739" t="s">
        <v>501</v>
      </c>
      <c r="AS4" s="738" t="s">
        <v>500</v>
      </c>
      <c r="AT4" s="738" t="s">
        <v>501</v>
      </c>
    </row>
    <row r="5" spans="1:46" s="263" customFormat="1" ht="15.75">
      <c r="A5" s="552" t="s">
        <v>399</v>
      </c>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2"/>
      <c r="AB5" s="553"/>
      <c r="AC5" s="552"/>
      <c r="AD5" s="553"/>
      <c r="AE5" s="552"/>
      <c r="AF5" s="553"/>
      <c r="AG5" s="552"/>
      <c r="AH5" s="555"/>
      <c r="AI5" s="568"/>
      <c r="AJ5" s="260"/>
      <c r="AK5" s="553"/>
      <c r="AL5" s="553"/>
      <c r="AM5" s="553"/>
      <c r="AN5" s="553"/>
      <c r="AO5" s="553"/>
      <c r="AP5" s="553"/>
      <c r="AQ5" s="554"/>
      <c r="AR5" s="552"/>
      <c r="AS5" s="555"/>
      <c r="AT5" s="568"/>
    </row>
    <row r="6" spans="1:46" s="261" customFormat="1" ht="15.75">
      <c r="A6" s="556" t="s">
        <v>102</v>
      </c>
      <c r="B6" s="557">
        <v>0.81129452000000002</v>
      </c>
      <c r="C6" s="558">
        <v>0.55261326</v>
      </c>
      <c r="D6" s="557">
        <v>0</v>
      </c>
      <c r="E6" s="558">
        <v>1.139</v>
      </c>
      <c r="F6" s="557">
        <v>0</v>
      </c>
      <c r="G6" s="558">
        <v>0.63960581999999999</v>
      </c>
      <c r="H6" s="557">
        <v>0.68609800557711298</v>
      </c>
      <c r="I6" s="558">
        <v>0.28100993491960402</v>
      </c>
      <c r="J6" s="557">
        <v>0.492261269112168</v>
      </c>
      <c r="K6" s="558">
        <v>0.42177573452711903</v>
      </c>
      <c r="L6" s="557">
        <v>0</v>
      </c>
      <c r="M6" s="558">
        <v>0</v>
      </c>
      <c r="N6" s="557">
        <v>2.5902019999999997</v>
      </c>
      <c r="O6" s="558">
        <v>3.1352000000000002</v>
      </c>
      <c r="P6" s="557">
        <v>3.2650000000000001</v>
      </c>
      <c r="Q6" s="558">
        <v>4.0785200000000001</v>
      </c>
      <c r="R6" s="557">
        <v>0.22800000000000001</v>
      </c>
      <c r="S6" s="558">
        <v>4.1407035550000006E-2</v>
      </c>
      <c r="T6" s="557">
        <v>0.52436275099999996</v>
      </c>
      <c r="U6" s="558">
        <v>0.40914</v>
      </c>
      <c r="V6" s="557">
        <v>4.0496826853591607E-2</v>
      </c>
      <c r="W6" s="558">
        <v>2.8219999999999999E-2</v>
      </c>
      <c r="X6" s="557">
        <v>8.428455E-2</v>
      </c>
      <c r="Y6" s="558">
        <v>0.11328999999999999</v>
      </c>
      <c r="Z6" s="557">
        <v>0.81129452000000002</v>
      </c>
      <c r="AA6" s="558">
        <v>2.3312190799999999</v>
      </c>
      <c r="AB6" s="557">
        <v>3.7685612746892807</v>
      </c>
      <c r="AC6" s="558">
        <v>3.8379856694467231</v>
      </c>
      <c r="AD6" s="557">
        <v>3.4930000000000003</v>
      </c>
      <c r="AE6" s="558">
        <v>4.1199270355499999</v>
      </c>
      <c r="AF6" s="557">
        <v>0.64914412785359155</v>
      </c>
      <c r="AG6" s="586">
        <v>0.55064999999999997</v>
      </c>
      <c r="AH6" s="581">
        <v>8.7219999225428726</v>
      </c>
      <c r="AI6" s="593">
        <v>10.839781784996724</v>
      </c>
      <c r="AJ6" s="260"/>
      <c r="AK6" s="557">
        <v>2.4777300000000002</v>
      </c>
      <c r="AL6" s="558">
        <v>2.0176949999999998</v>
      </c>
      <c r="AM6" s="557">
        <v>8.6430000000000007E-2</v>
      </c>
      <c r="AN6" s="558">
        <v>0.17167500000000002</v>
      </c>
      <c r="AO6" s="557">
        <v>0</v>
      </c>
      <c r="AP6" s="558">
        <v>0.17635000000000001</v>
      </c>
      <c r="AQ6" s="557">
        <v>2.5641600000000002</v>
      </c>
      <c r="AR6" s="558">
        <v>2.3657199999999996</v>
      </c>
      <c r="AS6" s="581">
        <v>11.286159922542875</v>
      </c>
      <c r="AT6" s="593">
        <v>13.205501784996722</v>
      </c>
    </row>
    <row r="7" spans="1:46">
      <c r="A7" s="264" t="s">
        <v>103</v>
      </c>
      <c r="B7" s="548">
        <v>0.81129452000000002</v>
      </c>
      <c r="C7" s="265">
        <v>0.55261326</v>
      </c>
      <c r="D7" s="548">
        <v>0</v>
      </c>
      <c r="E7" s="265">
        <v>0</v>
      </c>
      <c r="F7" s="548">
        <v>0</v>
      </c>
      <c r="G7" s="265">
        <v>0</v>
      </c>
      <c r="H7" s="548">
        <v>0.68609800557711254</v>
      </c>
      <c r="I7" s="265">
        <v>0.28100993491960424</v>
      </c>
      <c r="J7" s="548">
        <v>0.49226126911216839</v>
      </c>
      <c r="K7" s="265">
        <v>0.42177573452711853</v>
      </c>
      <c r="L7" s="548">
        <v>0</v>
      </c>
      <c r="M7" s="265">
        <v>0</v>
      </c>
      <c r="N7" s="548">
        <v>0.26492625556891153</v>
      </c>
      <c r="O7" s="265">
        <v>0.38536399523607634</v>
      </c>
      <c r="P7" s="548">
        <v>2.9820000000000002</v>
      </c>
      <c r="Q7" s="265">
        <v>3.9987622560300005</v>
      </c>
      <c r="R7" s="548">
        <v>0</v>
      </c>
      <c r="S7" s="265">
        <v>0</v>
      </c>
      <c r="T7" s="548">
        <v>0.45791620799999994</v>
      </c>
      <c r="U7" s="265">
        <v>0.3640571626398838</v>
      </c>
      <c r="V7" s="548">
        <v>4.0496826853591593E-2</v>
      </c>
      <c r="W7" s="265">
        <v>2.8218550999999998E-2</v>
      </c>
      <c r="X7" s="548">
        <v>8.428455E-2</v>
      </c>
      <c r="Y7" s="265">
        <v>0.11327795732817585</v>
      </c>
      <c r="Z7" s="548">
        <v>0.81129452000000002</v>
      </c>
      <c r="AA7" s="265">
        <v>0.55261326</v>
      </c>
      <c r="AB7" s="548">
        <v>1.4432855302581926</v>
      </c>
      <c r="AC7" s="265">
        <v>1.0881496646827991</v>
      </c>
      <c r="AD7" s="548">
        <v>2.9820000000000002</v>
      </c>
      <c r="AE7" s="265">
        <v>3.9987622560300005</v>
      </c>
      <c r="AF7" s="548">
        <v>0.58269758485359147</v>
      </c>
      <c r="AG7" s="587">
        <v>0.50555367096805959</v>
      </c>
      <c r="AH7" s="583">
        <v>5.8192776351117841</v>
      </c>
      <c r="AI7" s="594">
        <v>6.145078851680859</v>
      </c>
      <c r="AK7" s="548">
        <v>1.3652773746653615</v>
      </c>
      <c r="AL7" s="265">
        <v>1.2223471279125695</v>
      </c>
      <c r="AM7" s="548">
        <v>0</v>
      </c>
      <c r="AN7" s="265">
        <v>0</v>
      </c>
      <c r="AO7" s="548">
        <v>0</v>
      </c>
      <c r="AP7" s="265">
        <v>0</v>
      </c>
      <c r="AQ7" s="548">
        <v>1.3652773746653615</v>
      </c>
      <c r="AR7" s="265">
        <v>1.2223471279125695</v>
      </c>
      <c r="AS7" s="583">
        <v>7.1845550097771458</v>
      </c>
      <c r="AT7" s="594">
        <v>7.3674259795934285</v>
      </c>
    </row>
    <row r="8" spans="1:46">
      <c r="A8" s="264" t="s">
        <v>104</v>
      </c>
      <c r="B8" s="548">
        <v>0</v>
      </c>
      <c r="C8" s="265">
        <v>0</v>
      </c>
      <c r="D8" s="548">
        <v>0</v>
      </c>
      <c r="E8" s="265">
        <v>1.139</v>
      </c>
      <c r="F8" s="548">
        <v>0</v>
      </c>
      <c r="G8" s="265">
        <v>0.63956937700000005</v>
      </c>
      <c r="H8" s="548">
        <v>0</v>
      </c>
      <c r="I8" s="265">
        <v>0</v>
      </c>
      <c r="J8" s="548">
        <v>0</v>
      </c>
      <c r="K8" s="265">
        <v>0</v>
      </c>
      <c r="L8" s="548">
        <v>0</v>
      </c>
      <c r="M8" s="265">
        <v>0</v>
      </c>
      <c r="N8" s="548">
        <v>0</v>
      </c>
      <c r="O8" s="265">
        <v>0</v>
      </c>
      <c r="P8" s="548">
        <v>0.28299999999999997</v>
      </c>
      <c r="Q8" s="265">
        <v>7.9753073140000005E-2</v>
      </c>
      <c r="R8" s="548">
        <v>0</v>
      </c>
      <c r="S8" s="265">
        <v>0</v>
      </c>
      <c r="T8" s="548">
        <v>0</v>
      </c>
      <c r="U8" s="265">
        <v>0</v>
      </c>
      <c r="V8" s="575">
        <v>0</v>
      </c>
      <c r="W8" s="284">
        <v>0</v>
      </c>
      <c r="X8" s="548">
        <v>0</v>
      </c>
      <c r="Y8" s="265">
        <v>0</v>
      </c>
      <c r="Z8" s="548">
        <v>0</v>
      </c>
      <c r="AA8" s="265">
        <v>1.7785693770000002</v>
      </c>
      <c r="AB8" s="548">
        <v>0</v>
      </c>
      <c r="AC8" s="265">
        <v>0</v>
      </c>
      <c r="AD8" s="548">
        <v>0.28299999999999997</v>
      </c>
      <c r="AE8" s="265">
        <v>7.9753073140000005E-2</v>
      </c>
      <c r="AF8" s="548">
        <v>0</v>
      </c>
      <c r="AG8" s="587">
        <v>0</v>
      </c>
      <c r="AH8" s="584">
        <v>0.28299999999999997</v>
      </c>
      <c r="AI8" s="595">
        <v>1.8583224501400002</v>
      </c>
      <c r="AK8" s="548">
        <v>0.74730092812600002</v>
      </c>
      <c r="AL8" s="265">
        <v>0.79534743128710561</v>
      </c>
      <c r="AM8" s="548">
        <v>8.6432948933999984E-2</v>
      </c>
      <c r="AN8" s="265">
        <v>0.17167530992007987</v>
      </c>
      <c r="AO8" s="548">
        <v>0</v>
      </c>
      <c r="AP8" s="265">
        <v>0</v>
      </c>
      <c r="AQ8" s="548">
        <v>0.83373387706000002</v>
      </c>
      <c r="AR8" s="265">
        <v>0.96702274120718545</v>
      </c>
      <c r="AS8" s="584">
        <v>1.1167338770599999</v>
      </c>
      <c r="AT8" s="595">
        <v>2.8253451913471856</v>
      </c>
    </row>
    <row r="9" spans="1:46">
      <c r="A9" s="264" t="s">
        <v>301</v>
      </c>
      <c r="B9" s="548">
        <v>0</v>
      </c>
      <c r="C9" s="265">
        <v>0</v>
      </c>
      <c r="D9" s="548">
        <v>0</v>
      </c>
      <c r="E9" s="265">
        <v>0</v>
      </c>
      <c r="F9" s="548">
        <v>0</v>
      </c>
      <c r="G9" s="265">
        <v>0</v>
      </c>
      <c r="H9" s="548">
        <v>0</v>
      </c>
      <c r="I9" s="265">
        <v>0</v>
      </c>
      <c r="J9" s="548">
        <v>0</v>
      </c>
      <c r="K9" s="265">
        <v>0</v>
      </c>
      <c r="L9" s="548">
        <v>0</v>
      </c>
      <c r="M9" s="265">
        <v>0</v>
      </c>
      <c r="N9" s="548">
        <v>1.9612604687643247</v>
      </c>
      <c r="O9" s="265">
        <v>2.2451399733645179</v>
      </c>
      <c r="P9" s="548">
        <v>0</v>
      </c>
      <c r="Q9" s="265">
        <v>0</v>
      </c>
      <c r="R9" s="548">
        <v>0.22800000000000001</v>
      </c>
      <c r="S9" s="265">
        <v>4.1407035550000006E-2</v>
      </c>
      <c r="T9" s="548">
        <v>0</v>
      </c>
      <c r="U9" s="265">
        <v>0</v>
      </c>
      <c r="V9" s="575">
        <v>0</v>
      </c>
      <c r="W9" s="284">
        <v>0</v>
      </c>
      <c r="X9" s="548">
        <v>0</v>
      </c>
      <c r="Y9" s="265">
        <v>0</v>
      </c>
      <c r="Z9" s="548">
        <v>0</v>
      </c>
      <c r="AA9" s="265">
        <v>0</v>
      </c>
      <c r="AB9" s="548">
        <v>1.9612604687643247</v>
      </c>
      <c r="AC9" s="265">
        <v>2.2451399733645179</v>
      </c>
      <c r="AD9" s="548">
        <v>0.22800000000000001</v>
      </c>
      <c r="AE9" s="265">
        <v>4.1407035550000006E-2</v>
      </c>
      <c r="AF9" s="548">
        <v>0</v>
      </c>
      <c r="AG9" s="587">
        <v>0</v>
      </c>
      <c r="AH9" s="584">
        <v>2.1892604687643247</v>
      </c>
      <c r="AI9" s="595">
        <v>2.2865470089145177</v>
      </c>
      <c r="AK9" s="548">
        <v>0.36514413221017672</v>
      </c>
      <c r="AL9" s="265">
        <v>0</v>
      </c>
      <c r="AM9" s="548">
        <v>0</v>
      </c>
      <c r="AN9" s="265">
        <v>0</v>
      </c>
      <c r="AO9" s="548">
        <v>0</v>
      </c>
      <c r="AP9" s="265">
        <v>7.8216968336214984E-2</v>
      </c>
      <c r="AQ9" s="548">
        <v>0.36514413221017672</v>
      </c>
      <c r="AR9" s="265">
        <v>7.8216968336214984E-2</v>
      </c>
      <c r="AS9" s="584">
        <v>2.5544046009745012</v>
      </c>
      <c r="AT9" s="595">
        <v>2.3647639772507327</v>
      </c>
    </row>
    <row r="10" spans="1:46">
      <c r="A10" s="559" t="s">
        <v>302</v>
      </c>
      <c r="B10" s="560">
        <v>0</v>
      </c>
      <c r="C10" s="561">
        <v>0</v>
      </c>
      <c r="D10" s="560">
        <v>0</v>
      </c>
      <c r="E10" s="561">
        <v>0</v>
      </c>
      <c r="F10" s="560">
        <v>0</v>
      </c>
      <c r="G10" s="561">
        <v>0</v>
      </c>
      <c r="H10" s="560">
        <v>0</v>
      </c>
      <c r="I10" s="561">
        <v>0</v>
      </c>
      <c r="J10" s="560">
        <v>0</v>
      </c>
      <c r="K10" s="561">
        <v>0</v>
      </c>
      <c r="L10" s="560">
        <v>0</v>
      </c>
      <c r="M10" s="561">
        <v>0</v>
      </c>
      <c r="N10" s="560">
        <v>0.36405805010300823</v>
      </c>
      <c r="O10" s="561">
        <v>0.50465011420709738</v>
      </c>
      <c r="P10" s="560">
        <v>0</v>
      </c>
      <c r="Q10" s="561">
        <v>0</v>
      </c>
      <c r="R10" s="560">
        <v>0</v>
      </c>
      <c r="S10" s="561">
        <v>0</v>
      </c>
      <c r="T10" s="560">
        <v>6.6446542999999997E-2</v>
      </c>
      <c r="U10" s="561">
        <v>4.5080598718662053E-2</v>
      </c>
      <c r="V10" s="576">
        <v>0</v>
      </c>
      <c r="W10" s="562">
        <v>0</v>
      </c>
      <c r="X10" s="560">
        <v>0</v>
      </c>
      <c r="Y10" s="561">
        <v>0</v>
      </c>
      <c r="Z10" s="560">
        <v>0</v>
      </c>
      <c r="AA10" s="561">
        <v>0</v>
      </c>
      <c r="AB10" s="560">
        <v>0.36405805010300823</v>
      </c>
      <c r="AC10" s="561">
        <v>0.50465011420709738</v>
      </c>
      <c r="AD10" s="560">
        <v>0</v>
      </c>
      <c r="AE10" s="561">
        <v>0</v>
      </c>
      <c r="AF10" s="560">
        <v>6.6446542999999997E-2</v>
      </c>
      <c r="AG10" s="588">
        <v>4.5080598718662053E-2</v>
      </c>
      <c r="AH10" s="582">
        <v>0.43050459310300826</v>
      </c>
      <c r="AI10" s="596">
        <v>0.54973071292575948</v>
      </c>
      <c r="AK10" s="560">
        <v>0</v>
      </c>
      <c r="AL10" s="561">
        <v>0</v>
      </c>
      <c r="AM10" s="560">
        <v>0</v>
      </c>
      <c r="AN10" s="561">
        <v>0</v>
      </c>
      <c r="AO10" s="560">
        <v>0</v>
      </c>
      <c r="AP10" s="561">
        <v>9.8127421922810015E-2</v>
      </c>
      <c r="AQ10" s="560">
        <v>0</v>
      </c>
      <c r="AR10" s="561">
        <v>9.8127421922810015E-2</v>
      </c>
      <c r="AS10" s="582">
        <v>0.43050459310300826</v>
      </c>
      <c r="AT10" s="596">
        <v>0.64785813484856947</v>
      </c>
    </row>
    <row r="11" spans="1:46" s="261" customFormat="1" ht="15.75">
      <c r="A11" s="563" t="s">
        <v>396</v>
      </c>
      <c r="B11" s="564">
        <v>3.85325785469108E-4</v>
      </c>
      <c r="C11" s="565">
        <v>0</v>
      </c>
      <c r="D11" s="564">
        <v>0</v>
      </c>
      <c r="E11" s="565">
        <v>0</v>
      </c>
      <c r="F11" s="564">
        <v>0</v>
      </c>
      <c r="G11" s="565">
        <v>1.1999999999999999E-3</v>
      </c>
      <c r="H11" s="564">
        <v>0.83472199442302486</v>
      </c>
      <c r="I11" s="565">
        <v>1.1268309013614002</v>
      </c>
      <c r="J11" s="564">
        <v>3.0722337117944643E-2</v>
      </c>
      <c r="K11" s="565">
        <v>3.9017805062140198E-2</v>
      </c>
      <c r="L11" s="564">
        <v>10.645877372187</v>
      </c>
      <c r="M11" s="565">
        <v>6.4941716960000004</v>
      </c>
      <c r="N11" s="564">
        <v>2.8131559999999984</v>
      </c>
      <c r="O11" s="565">
        <v>1.4104930000000004</v>
      </c>
      <c r="P11" s="564">
        <v>0.85599999999999998</v>
      </c>
      <c r="Q11" s="565">
        <v>0.46970244278121698</v>
      </c>
      <c r="R11" s="564">
        <v>0.52300000000000002</v>
      </c>
      <c r="S11" s="565">
        <v>0.61051428818078313</v>
      </c>
      <c r="T11" s="564">
        <v>0.14017779697315086</v>
      </c>
      <c r="U11" s="565">
        <v>5.5737204066726963E-2</v>
      </c>
      <c r="V11" s="564">
        <v>0</v>
      </c>
      <c r="W11" s="565">
        <v>0</v>
      </c>
      <c r="X11" s="564">
        <v>9.4077506714885045E-2</v>
      </c>
      <c r="Y11" s="565">
        <v>0.10111809607284537</v>
      </c>
      <c r="Z11" s="564">
        <v>3.85325785469108E-4</v>
      </c>
      <c r="AA11" s="565">
        <v>1.1999999999999999E-3</v>
      </c>
      <c r="AB11" s="564">
        <v>14.324477703727968</v>
      </c>
      <c r="AC11" s="565">
        <v>9.0705134024235416</v>
      </c>
      <c r="AD11" s="564">
        <v>1.379</v>
      </c>
      <c r="AE11" s="565">
        <v>1.0802167309620001</v>
      </c>
      <c r="AF11" s="564">
        <v>0.23425530368803588</v>
      </c>
      <c r="AG11" s="589">
        <v>0.15685530013957233</v>
      </c>
      <c r="AH11" s="578">
        <v>15.938118333201473</v>
      </c>
      <c r="AI11" s="597">
        <v>10.308785433525115</v>
      </c>
      <c r="AJ11" s="260"/>
      <c r="AK11" s="564">
        <v>0.68682031005017652</v>
      </c>
      <c r="AL11" s="565">
        <v>0.70646281363448138</v>
      </c>
      <c r="AM11" s="564">
        <v>3.3608861887864577E-2</v>
      </c>
      <c r="AN11" s="565">
        <v>0</v>
      </c>
      <c r="AO11" s="564">
        <v>0</v>
      </c>
      <c r="AP11" s="565">
        <v>0</v>
      </c>
      <c r="AQ11" s="564">
        <v>0.72042917193804112</v>
      </c>
      <c r="AR11" s="565">
        <v>0.70646281363448138</v>
      </c>
      <c r="AS11" s="578">
        <v>16.658547505139513</v>
      </c>
      <c r="AT11" s="597">
        <v>11.015248247159594</v>
      </c>
    </row>
    <row r="12" spans="1:46" s="261" customFormat="1" ht="15.75">
      <c r="A12" s="566" t="s">
        <v>397</v>
      </c>
      <c r="B12" s="557">
        <v>3.85325785469108E-4</v>
      </c>
      <c r="C12" s="558">
        <v>0</v>
      </c>
      <c r="D12" s="733">
        <v>0</v>
      </c>
      <c r="E12" s="558">
        <v>0</v>
      </c>
      <c r="F12" s="557">
        <v>0</v>
      </c>
      <c r="G12" s="558">
        <v>1.1999999999999999E-3</v>
      </c>
      <c r="H12" s="557">
        <v>0.83472199442302486</v>
      </c>
      <c r="I12" s="558">
        <v>1.1268309013614002</v>
      </c>
      <c r="J12" s="557">
        <v>3.0722337117944643E-2</v>
      </c>
      <c r="K12" s="558">
        <v>3.9017805062140198E-2</v>
      </c>
      <c r="L12" s="557">
        <v>4.9044781771875465</v>
      </c>
      <c r="M12" s="558">
        <v>2.1550988369999997</v>
      </c>
      <c r="N12" s="557">
        <v>2.6382210000006552</v>
      </c>
      <c r="O12" s="558">
        <v>1.2944182320000004</v>
      </c>
      <c r="P12" s="557">
        <v>0.85599999999999998</v>
      </c>
      <c r="Q12" s="558">
        <v>0.46970244278121698</v>
      </c>
      <c r="R12" s="557">
        <v>0.52300000000000002</v>
      </c>
      <c r="S12" s="558">
        <v>0.61051428818078313</v>
      </c>
      <c r="T12" s="557">
        <v>0.11706760962374103</v>
      </c>
      <c r="U12" s="558">
        <v>3.2865024429199696E-2</v>
      </c>
      <c r="V12" s="557">
        <v>0</v>
      </c>
      <c r="W12" s="558">
        <v>0</v>
      </c>
      <c r="X12" s="557">
        <v>3.9206718817994909E-2</v>
      </c>
      <c r="Y12" s="558">
        <v>3.2738873608842187E-2</v>
      </c>
      <c r="Z12" s="557">
        <v>3.85325785469108E-4</v>
      </c>
      <c r="AA12" s="558">
        <v>1.1999999999999999E-3</v>
      </c>
      <c r="AB12" s="557">
        <v>8.4081435087291716</v>
      </c>
      <c r="AC12" s="558">
        <v>4.6153657754235402</v>
      </c>
      <c r="AD12" s="557">
        <v>1.379</v>
      </c>
      <c r="AE12" s="558">
        <v>1.0802167309620001</v>
      </c>
      <c r="AF12" s="557">
        <v>0.15627432844173594</v>
      </c>
      <c r="AG12" s="586">
        <v>6.5603898038041883E-2</v>
      </c>
      <c r="AH12" s="580">
        <v>9.9438031629563763</v>
      </c>
      <c r="AI12" s="598">
        <v>5.7623864044235829</v>
      </c>
      <c r="AJ12" s="260"/>
      <c r="AK12" s="557">
        <v>0.68682031005017652</v>
      </c>
      <c r="AL12" s="558">
        <v>0.70646281363448138</v>
      </c>
      <c r="AM12" s="557">
        <v>3.3608861887864577E-2</v>
      </c>
      <c r="AN12" s="558">
        <v>0</v>
      </c>
      <c r="AO12" s="557">
        <v>0</v>
      </c>
      <c r="AP12" s="558">
        <v>0</v>
      </c>
      <c r="AQ12" s="557">
        <v>0.72042917193804112</v>
      </c>
      <c r="AR12" s="558">
        <v>0.70646281363448138</v>
      </c>
      <c r="AS12" s="580">
        <v>10.664232334894416</v>
      </c>
      <c r="AT12" s="598">
        <v>6.4688492180580628</v>
      </c>
    </row>
    <row r="13" spans="1:46">
      <c r="A13" s="264" t="s">
        <v>393</v>
      </c>
      <c r="B13" s="548">
        <v>0</v>
      </c>
      <c r="C13" s="265">
        <v>0</v>
      </c>
      <c r="D13" s="548">
        <v>0</v>
      </c>
      <c r="E13" s="265">
        <v>0</v>
      </c>
      <c r="F13" s="548">
        <v>0</v>
      </c>
      <c r="G13" s="265">
        <v>0</v>
      </c>
      <c r="H13" s="548">
        <v>0</v>
      </c>
      <c r="I13" s="265">
        <v>0</v>
      </c>
      <c r="J13" s="548">
        <v>0</v>
      </c>
      <c r="K13" s="265">
        <v>0</v>
      </c>
      <c r="L13" s="548">
        <v>5.7413991949994534</v>
      </c>
      <c r="M13" s="265">
        <v>4.3390728590000007</v>
      </c>
      <c r="N13" s="548">
        <v>0.174934999999343</v>
      </c>
      <c r="O13" s="265">
        <v>0.11607476800000001</v>
      </c>
      <c r="P13" s="548">
        <v>0</v>
      </c>
      <c r="Q13" s="265">
        <v>0</v>
      </c>
      <c r="R13" s="548">
        <v>0</v>
      </c>
      <c r="S13" s="265">
        <v>0</v>
      </c>
      <c r="T13" s="548">
        <v>2.3110187349409807E-2</v>
      </c>
      <c r="U13" s="265">
        <v>2.2872179637527267E-2</v>
      </c>
      <c r="V13" s="575">
        <v>0</v>
      </c>
      <c r="W13" s="284">
        <v>0</v>
      </c>
      <c r="X13" s="548">
        <v>5.4870787896890143E-2</v>
      </c>
      <c r="Y13" s="265">
        <v>6.8379222464003186E-2</v>
      </c>
      <c r="Z13" s="548">
        <v>0</v>
      </c>
      <c r="AA13" s="265">
        <v>0</v>
      </c>
      <c r="AB13" s="548">
        <v>5.9163341949987966</v>
      </c>
      <c r="AC13" s="265">
        <v>4.4551476270000006</v>
      </c>
      <c r="AD13" s="548">
        <v>0</v>
      </c>
      <c r="AE13" s="265">
        <v>0</v>
      </c>
      <c r="AF13" s="548">
        <v>7.7980975246299947E-2</v>
      </c>
      <c r="AG13" s="587">
        <v>9.125140210153046E-2</v>
      </c>
      <c r="AH13" s="583">
        <v>5.9943151702450965</v>
      </c>
      <c r="AI13" s="594">
        <v>4.546399029101531</v>
      </c>
      <c r="AK13" s="548">
        <v>0</v>
      </c>
      <c r="AL13" s="265">
        <v>0</v>
      </c>
      <c r="AM13" s="548">
        <v>0</v>
      </c>
      <c r="AN13" s="265">
        <v>0</v>
      </c>
      <c r="AO13" s="548">
        <v>0</v>
      </c>
      <c r="AP13" s="265">
        <v>0</v>
      </c>
      <c r="AQ13" s="548">
        <v>0</v>
      </c>
      <c r="AR13" s="265">
        <v>0</v>
      </c>
      <c r="AS13" s="583">
        <v>5.9943151702450965</v>
      </c>
      <c r="AT13" s="594">
        <v>4.546399029101531</v>
      </c>
    </row>
    <row r="14" spans="1:46">
      <c r="A14" s="264" t="s">
        <v>394</v>
      </c>
      <c r="B14" s="548">
        <v>0</v>
      </c>
      <c r="C14" s="265">
        <v>0</v>
      </c>
      <c r="D14" s="548">
        <v>0</v>
      </c>
      <c r="E14" s="265">
        <v>0</v>
      </c>
      <c r="F14" s="548">
        <v>0</v>
      </c>
      <c r="G14" s="265">
        <v>0</v>
      </c>
      <c r="H14" s="548">
        <v>0.17472000000000049</v>
      </c>
      <c r="I14" s="265">
        <v>0.45744754874272442</v>
      </c>
      <c r="J14" s="548">
        <v>0</v>
      </c>
      <c r="K14" s="265">
        <v>0</v>
      </c>
      <c r="L14" s="548">
        <v>1.7304701700005471</v>
      </c>
      <c r="M14" s="265">
        <v>1.785364653999999</v>
      </c>
      <c r="N14" s="548">
        <v>6.2450474880150521E-2</v>
      </c>
      <c r="O14" s="265">
        <v>4.7522324844096374E-2</v>
      </c>
      <c r="P14" s="548">
        <v>0.35399999999999998</v>
      </c>
      <c r="Q14" s="265">
        <v>0.17961770273119471</v>
      </c>
      <c r="R14" s="548">
        <v>0.20499999999999999</v>
      </c>
      <c r="S14" s="265">
        <v>0.31996128589880529</v>
      </c>
      <c r="T14" s="548">
        <v>1.5287212E-2</v>
      </c>
      <c r="U14" s="265">
        <v>6.2122920000000003E-3</v>
      </c>
      <c r="V14" s="575">
        <v>0</v>
      </c>
      <c r="W14" s="284">
        <v>0</v>
      </c>
      <c r="X14" s="548">
        <v>9.1728000000000313E-3</v>
      </c>
      <c r="Y14" s="265">
        <v>0</v>
      </c>
      <c r="Z14" s="548">
        <v>0</v>
      </c>
      <c r="AA14" s="265">
        <v>0</v>
      </c>
      <c r="AB14" s="548">
        <v>1.967640644880698</v>
      </c>
      <c r="AC14" s="265">
        <v>2.2903345275868197</v>
      </c>
      <c r="AD14" s="548">
        <v>0.55899999999999994</v>
      </c>
      <c r="AE14" s="265">
        <v>0.49957898863</v>
      </c>
      <c r="AF14" s="548">
        <v>2.4460012000000031E-2</v>
      </c>
      <c r="AG14" s="587">
        <v>6.2122920000000003E-3</v>
      </c>
      <c r="AH14" s="584">
        <v>2.5511006568806982</v>
      </c>
      <c r="AI14" s="595">
        <v>2.7961258082168197</v>
      </c>
      <c r="AK14" s="548">
        <v>0</v>
      </c>
      <c r="AL14" s="265">
        <v>0</v>
      </c>
      <c r="AM14" s="548">
        <v>0</v>
      </c>
      <c r="AN14" s="265">
        <v>0</v>
      </c>
      <c r="AO14" s="548">
        <v>0</v>
      </c>
      <c r="AP14" s="265">
        <v>0</v>
      </c>
      <c r="AQ14" s="548">
        <v>0</v>
      </c>
      <c r="AR14" s="265">
        <v>0</v>
      </c>
      <c r="AS14" s="584">
        <v>2.5511006568806978</v>
      </c>
      <c r="AT14" s="595">
        <v>2.7961258082168197</v>
      </c>
    </row>
    <row r="15" spans="1:46">
      <c r="A15" s="559" t="s">
        <v>395</v>
      </c>
      <c r="B15" s="560">
        <v>3.85325785469108E-4</v>
      </c>
      <c r="C15" s="561">
        <v>0</v>
      </c>
      <c r="D15" s="560">
        <v>0</v>
      </c>
      <c r="E15" s="561">
        <v>0</v>
      </c>
      <c r="F15" s="560">
        <v>0</v>
      </c>
      <c r="G15" s="561">
        <v>1.1999999999999999E-3</v>
      </c>
      <c r="H15" s="560">
        <v>0.66000199442302443</v>
      </c>
      <c r="I15" s="561">
        <v>0.66938335261867565</v>
      </c>
      <c r="J15" s="560">
        <v>3.0722337117944643E-2</v>
      </c>
      <c r="K15" s="561">
        <v>3.9017805062140198E-2</v>
      </c>
      <c r="L15" s="560">
        <v>3.1740080071869996</v>
      </c>
      <c r="M15" s="561">
        <v>0.3697341830000006</v>
      </c>
      <c r="N15" s="560">
        <v>2.5757705251205048</v>
      </c>
      <c r="O15" s="561">
        <v>1.246895907155904</v>
      </c>
      <c r="P15" s="560">
        <v>0.502</v>
      </c>
      <c r="Q15" s="561">
        <v>0.29008474005002227</v>
      </c>
      <c r="R15" s="560">
        <v>0.318</v>
      </c>
      <c r="S15" s="561">
        <v>0.29055300228197783</v>
      </c>
      <c r="T15" s="560">
        <v>0.10178039762374104</v>
      </c>
      <c r="U15" s="561">
        <v>2.6652732429199695E-2</v>
      </c>
      <c r="V15" s="576">
        <v>0</v>
      </c>
      <c r="W15" s="562">
        <v>0</v>
      </c>
      <c r="X15" s="560">
        <v>3.003391881799488E-2</v>
      </c>
      <c r="Y15" s="561">
        <v>3.2738873608842187E-2</v>
      </c>
      <c r="Z15" s="560">
        <v>3.85325785469108E-4</v>
      </c>
      <c r="AA15" s="561">
        <v>1.1999999999999999E-3</v>
      </c>
      <c r="AB15" s="560">
        <v>6.4405028638484731</v>
      </c>
      <c r="AC15" s="561">
        <v>2.3250312478367205</v>
      </c>
      <c r="AD15" s="560">
        <v>0.82000000000000006</v>
      </c>
      <c r="AE15" s="561">
        <v>0.58063774233200016</v>
      </c>
      <c r="AF15" s="560">
        <v>0.13181431644173591</v>
      </c>
      <c r="AG15" s="588">
        <v>5.9391606038041882E-2</v>
      </c>
      <c r="AH15" s="582">
        <v>7.3927025060756781</v>
      </c>
      <c r="AI15" s="596">
        <v>2.9662605962067627</v>
      </c>
      <c r="AK15" s="560">
        <v>0.68682031005017652</v>
      </c>
      <c r="AL15" s="561">
        <v>0.70646281363448138</v>
      </c>
      <c r="AM15" s="560">
        <v>3.3608861887864577E-2</v>
      </c>
      <c r="AN15" s="561">
        <v>0</v>
      </c>
      <c r="AO15" s="560">
        <v>0</v>
      </c>
      <c r="AP15" s="561">
        <v>0</v>
      </c>
      <c r="AQ15" s="560">
        <v>0.72042917193804112</v>
      </c>
      <c r="AR15" s="561">
        <v>0.70646281363448138</v>
      </c>
      <c r="AS15" s="582">
        <v>8.113131678013719</v>
      </c>
      <c r="AT15" s="596">
        <v>3.6727234098412436</v>
      </c>
    </row>
    <row r="16" spans="1:46" s="261" customFormat="1" ht="15.75">
      <c r="A16" s="570" t="s">
        <v>105</v>
      </c>
      <c r="B16" s="574">
        <v>0</v>
      </c>
      <c r="C16" s="570">
        <v>0</v>
      </c>
      <c r="D16" s="574">
        <v>0</v>
      </c>
      <c r="E16" s="570">
        <v>0</v>
      </c>
      <c r="F16" s="574">
        <v>0</v>
      </c>
      <c r="G16" s="570">
        <v>0</v>
      </c>
      <c r="H16" s="574">
        <v>0</v>
      </c>
      <c r="I16" s="570">
        <v>0</v>
      </c>
      <c r="J16" s="574">
        <v>0</v>
      </c>
      <c r="K16" s="570">
        <v>0</v>
      </c>
      <c r="L16" s="574">
        <v>0</v>
      </c>
      <c r="M16" s="570">
        <v>0</v>
      </c>
      <c r="N16" s="571">
        <v>0</v>
      </c>
      <c r="O16" s="572">
        <v>0</v>
      </c>
      <c r="P16" s="571">
        <v>4.3999999999999997E-2</v>
      </c>
      <c r="Q16" s="572">
        <v>3.3017952748000005E-2</v>
      </c>
      <c r="R16" s="571">
        <v>1E-3</v>
      </c>
      <c r="S16" s="572">
        <v>2.1034238E-4</v>
      </c>
      <c r="T16" s="574">
        <v>0</v>
      </c>
      <c r="U16" s="570">
        <v>0</v>
      </c>
      <c r="V16" s="577">
        <v>0</v>
      </c>
      <c r="W16" s="573">
        <v>0</v>
      </c>
      <c r="X16" s="574">
        <v>0</v>
      </c>
      <c r="Y16" s="570">
        <v>0</v>
      </c>
      <c r="Z16" s="574">
        <v>0</v>
      </c>
      <c r="AA16" s="570">
        <v>0</v>
      </c>
      <c r="AB16" s="574">
        <v>0</v>
      </c>
      <c r="AC16" s="570">
        <v>0</v>
      </c>
      <c r="AD16" s="571">
        <v>4.4999999999999998E-2</v>
      </c>
      <c r="AE16" s="572">
        <v>3.3228295128000004E-2</v>
      </c>
      <c r="AF16" s="574"/>
      <c r="AG16" s="590"/>
      <c r="AH16" s="579">
        <v>4.4999999999999998E-2</v>
      </c>
      <c r="AI16" s="599">
        <v>3.3228295128000004E-2</v>
      </c>
      <c r="AJ16" s="260"/>
      <c r="AK16" s="574">
        <v>0</v>
      </c>
      <c r="AL16" s="570">
        <v>0</v>
      </c>
      <c r="AM16" s="574">
        <v>0</v>
      </c>
      <c r="AN16" s="570">
        <v>0</v>
      </c>
      <c r="AO16" s="574">
        <v>0</v>
      </c>
      <c r="AP16" s="570">
        <v>0</v>
      </c>
      <c r="AQ16" s="574"/>
      <c r="AR16" s="570"/>
      <c r="AS16" s="579">
        <v>4.4999999999999998E-2</v>
      </c>
      <c r="AT16" s="599">
        <v>3.3228295128000004E-2</v>
      </c>
    </row>
    <row r="17" spans="1:46" s="261" customFormat="1" ht="15.75">
      <c r="A17" s="570" t="s">
        <v>387</v>
      </c>
      <c r="B17" s="571">
        <v>0.81129452000000002</v>
      </c>
      <c r="C17" s="572">
        <v>0.55261326</v>
      </c>
      <c r="D17" s="571">
        <v>0</v>
      </c>
      <c r="E17" s="572">
        <v>1.139</v>
      </c>
      <c r="F17" s="571">
        <v>0</v>
      </c>
      <c r="G17" s="572">
        <v>0.64076937700000003</v>
      </c>
      <c r="H17" s="571">
        <v>1.5208199999999998</v>
      </c>
      <c r="I17" s="572">
        <v>1.407840836281</v>
      </c>
      <c r="J17" s="571">
        <v>0.52298360623011309</v>
      </c>
      <c r="K17" s="572">
        <v>0.46079353958925873</v>
      </c>
      <c r="L17" s="571">
        <v>10.645877372186</v>
      </c>
      <c r="M17" s="572">
        <v>6.4941716959999995</v>
      </c>
      <c r="N17" s="571">
        <v>5.4033589999999965</v>
      </c>
      <c r="O17" s="572">
        <v>4.5456870000000009</v>
      </c>
      <c r="P17" s="571">
        <v>4.077</v>
      </c>
      <c r="Q17" s="572">
        <v>4.5151956812712175</v>
      </c>
      <c r="R17" s="571">
        <v>0.752</v>
      </c>
      <c r="S17" s="572">
        <v>0.65217075286078308</v>
      </c>
      <c r="T17" s="571">
        <v>0.66454054797315076</v>
      </c>
      <c r="U17" s="572">
        <v>0.46487496596872496</v>
      </c>
      <c r="V17" s="571">
        <v>4.0496826853591593E-2</v>
      </c>
      <c r="W17" s="572">
        <v>2.8218550999999998E-2</v>
      </c>
      <c r="X17" s="571">
        <v>0.17836205671488506</v>
      </c>
      <c r="Y17" s="572">
        <v>0.21439605340102114</v>
      </c>
      <c r="Z17" s="571">
        <v>0.81129452000000002</v>
      </c>
      <c r="AA17" s="572">
        <v>2.3323826370000003</v>
      </c>
      <c r="AB17" s="571">
        <v>18.093039978416112</v>
      </c>
      <c r="AC17" s="572">
        <v>12.908493071870259</v>
      </c>
      <c r="AD17" s="571">
        <v>4.8290000000000006</v>
      </c>
      <c r="AE17" s="572">
        <v>5.167366434132</v>
      </c>
      <c r="AF17" s="571">
        <v>0.88339943154162748</v>
      </c>
      <c r="AG17" s="591">
        <v>0.70748957036974613</v>
      </c>
      <c r="AH17" s="578">
        <v>24.616733929957739</v>
      </c>
      <c r="AI17" s="597">
        <v>21.115731713372003</v>
      </c>
      <c r="AJ17" s="260"/>
      <c r="AK17" s="571">
        <v>3.1645427450517145</v>
      </c>
      <c r="AL17" s="572">
        <v>2.7241573728341564</v>
      </c>
      <c r="AM17" s="571">
        <v>0.12004181082186455</v>
      </c>
      <c r="AN17" s="572">
        <v>0.17167530992007987</v>
      </c>
      <c r="AO17" s="571">
        <v>0</v>
      </c>
      <c r="AP17" s="572">
        <v>0.17634439025902501</v>
      </c>
      <c r="AQ17" s="571">
        <v>3.2845845558735789</v>
      </c>
      <c r="AR17" s="572">
        <v>3.0721770730132612</v>
      </c>
      <c r="AS17" s="578">
        <v>27.901318485831318</v>
      </c>
      <c r="AT17" s="597">
        <v>24.187908786385265</v>
      </c>
    </row>
    <row r="18" spans="1:46" s="261" customFormat="1" ht="15.75">
      <c r="A18" s="570" t="s">
        <v>388</v>
      </c>
      <c r="B18" s="571">
        <v>0.81129452000000002</v>
      </c>
      <c r="C18" s="572">
        <v>0.55261326</v>
      </c>
      <c r="D18" s="571">
        <v>0</v>
      </c>
      <c r="E18" s="572">
        <v>1.139</v>
      </c>
      <c r="F18" s="571">
        <v>0</v>
      </c>
      <c r="G18" s="572">
        <v>0.64076937700000003</v>
      </c>
      <c r="H18" s="571">
        <v>0</v>
      </c>
      <c r="I18" s="572">
        <v>0.10860083628099999</v>
      </c>
      <c r="J18" s="571">
        <v>0.38539160623011304</v>
      </c>
      <c r="K18" s="572">
        <v>0.33119353958925873</v>
      </c>
      <c r="L18" s="571">
        <v>10.470942372186657</v>
      </c>
      <c r="M18" s="572">
        <v>6.3780969279999997</v>
      </c>
      <c r="N18" s="571">
        <v>1.3203718050005429</v>
      </c>
      <c r="O18" s="572">
        <v>1.6354541409999999</v>
      </c>
      <c r="P18" s="571">
        <v>4.077</v>
      </c>
      <c r="Q18" s="572">
        <v>4.5151956812712175</v>
      </c>
      <c r="R18" s="571">
        <v>0.752</v>
      </c>
      <c r="S18" s="572">
        <v>0.65217075286078308</v>
      </c>
      <c r="T18" s="571">
        <v>0.64143036062374092</v>
      </c>
      <c r="U18" s="572">
        <v>0.44200278633119772</v>
      </c>
      <c r="V18" s="571">
        <v>4.0496826853591593E-2</v>
      </c>
      <c r="W18" s="572">
        <v>2.8218550999999998E-2</v>
      </c>
      <c r="X18" s="571">
        <v>0.12349126881799491</v>
      </c>
      <c r="Y18" s="572">
        <v>0.14601683093701795</v>
      </c>
      <c r="Z18" s="571">
        <v>0.81129452000000002</v>
      </c>
      <c r="AA18" s="572">
        <v>2.3323826370000003</v>
      </c>
      <c r="AB18" s="571">
        <v>12.176705783417315</v>
      </c>
      <c r="AC18" s="572">
        <v>8.4533454448702585</v>
      </c>
      <c r="AD18" s="571">
        <v>4.8290000000000006</v>
      </c>
      <c r="AE18" s="572">
        <v>5.167366434132</v>
      </c>
      <c r="AF18" s="571">
        <v>0.80541845629532749</v>
      </c>
      <c r="AG18" s="591">
        <v>0.61623816826821565</v>
      </c>
      <c r="AH18" s="580">
        <v>18.622418759712644</v>
      </c>
      <c r="AI18" s="598">
        <v>16.569332684270474</v>
      </c>
      <c r="AJ18" s="746"/>
      <c r="AK18" s="571">
        <v>3.1645427450517145</v>
      </c>
      <c r="AL18" s="572">
        <v>2.7241573728341564</v>
      </c>
      <c r="AM18" s="571">
        <v>0.12004181082186455</v>
      </c>
      <c r="AN18" s="572">
        <v>0.17167530992007987</v>
      </c>
      <c r="AO18" s="571">
        <v>0</v>
      </c>
      <c r="AP18" s="572">
        <v>0.17634439025902501</v>
      </c>
      <c r="AQ18" s="571">
        <v>3.2845845558735789</v>
      </c>
      <c r="AR18" s="572">
        <v>3.0721770730132612</v>
      </c>
      <c r="AS18" s="580">
        <v>21.907003315586223</v>
      </c>
      <c r="AT18" s="598">
        <v>19.641509757283735</v>
      </c>
    </row>
    <row r="19" spans="1:46">
      <c r="A19" s="264" t="s">
        <v>389</v>
      </c>
      <c r="B19" s="548">
        <v>0.81129452000000002</v>
      </c>
      <c r="C19" s="265">
        <v>0.55261326</v>
      </c>
      <c r="D19" s="548">
        <v>0</v>
      </c>
      <c r="E19" s="265">
        <v>1.139</v>
      </c>
      <c r="F19" s="548">
        <v>0</v>
      </c>
      <c r="G19" s="265">
        <v>0.64076937700000003</v>
      </c>
      <c r="H19" s="548">
        <v>0</v>
      </c>
      <c r="I19" s="265">
        <v>0</v>
      </c>
      <c r="J19" s="548">
        <v>0.34458288833611306</v>
      </c>
      <c r="K19" s="265">
        <v>0.29395296998225873</v>
      </c>
      <c r="L19" s="548">
        <v>0</v>
      </c>
      <c r="M19" s="265">
        <v>0</v>
      </c>
      <c r="N19" s="548">
        <v>1.0817732352296159</v>
      </c>
      <c r="O19" s="265">
        <v>1.2645127085183694</v>
      </c>
      <c r="P19" s="548">
        <v>2.2730000000000001</v>
      </c>
      <c r="Q19" s="265">
        <v>2.3531832336500003</v>
      </c>
      <c r="R19" s="548">
        <v>0.64600000000000002</v>
      </c>
      <c r="S19" s="265">
        <v>0.62991657057999983</v>
      </c>
      <c r="T19" s="548">
        <v>0.40929348700000001</v>
      </c>
      <c r="U19" s="265">
        <v>0.153971636</v>
      </c>
      <c r="V19" s="548">
        <v>4.0496826853591593E-2</v>
      </c>
      <c r="W19" s="265">
        <v>2.8218550999999998E-2</v>
      </c>
      <c r="X19" s="548">
        <v>2.9276643199999876E-2</v>
      </c>
      <c r="Y19" s="265">
        <v>2.8956801399999874E-2</v>
      </c>
      <c r="Z19" s="548">
        <v>0.81129452000000002</v>
      </c>
      <c r="AA19" s="265">
        <v>2.3323826370000003</v>
      </c>
      <c r="AB19" s="548">
        <v>1.4263561235657289</v>
      </c>
      <c r="AC19" s="265">
        <v>1.5584656785006281</v>
      </c>
      <c r="AD19" s="548">
        <v>2.919</v>
      </c>
      <c r="AE19" s="265">
        <v>2.9830998042300001</v>
      </c>
      <c r="AF19" s="548">
        <v>0.47906695705359148</v>
      </c>
      <c r="AG19" s="587">
        <v>0.21114698839999987</v>
      </c>
      <c r="AH19" s="583">
        <v>5.635717600619321</v>
      </c>
      <c r="AI19" s="594">
        <v>7.0850951081306279</v>
      </c>
      <c r="AJ19" s="747"/>
      <c r="AK19" s="548">
        <v>1.4977845081853678</v>
      </c>
      <c r="AL19" s="265">
        <v>1.1875239498010002</v>
      </c>
      <c r="AM19" s="548">
        <v>0.11615221127143954</v>
      </c>
      <c r="AN19" s="265">
        <v>0.15387865958780372</v>
      </c>
      <c r="AO19" s="548">
        <v>0</v>
      </c>
      <c r="AP19" s="265">
        <v>0</v>
      </c>
      <c r="AQ19" s="548">
        <v>1.6139367194568073</v>
      </c>
      <c r="AR19" s="265">
        <v>1.3414026093888038</v>
      </c>
      <c r="AS19" s="583">
        <v>7.2496543200761288</v>
      </c>
      <c r="AT19" s="594">
        <v>8.4264977175194318</v>
      </c>
    </row>
    <row r="20" spans="1:46">
      <c r="A20" s="264" t="s">
        <v>390</v>
      </c>
      <c r="B20" s="548">
        <v>0</v>
      </c>
      <c r="C20" s="265">
        <v>0</v>
      </c>
      <c r="D20" s="548">
        <v>0</v>
      </c>
      <c r="E20" s="265">
        <v>0</v>
      </c>
      <c r="F20" s="548">
        <v>0</v>
      </c>
      <c r="G20" s="265">
        <v>0</v>
      </c>
      <c r="H20" s="548">
        <v>0</v>
      </c>
      <c r="I20" s="265">
        <v>0</v>
      </c>
      <c r="J20" s="548">
        <v>0</v>
      </c>
      <c r="K20" s="265">
        <v>0</v>
      </c>
      <c r="L20" s="548">
        <v>5.1194891054466574</v>
      </c>
      <c r="M20" s="265">
        <v>4.9250304729999979</v>
      </c>
      <c r="N20" s="548">
        <v>8.097356977092704E-2</v>
      </c>
      <c r="O20" s="265">
        <v>0.19216643248163062</v>
      </c>
      <c r="P20" s="548">
        <v>1.2070000000000001</v>
      </c>
      <c r="Q20" s="265">
        <v>1.142569465</v>
      </c>
      <c r="R20" s="548">
        <v>0</v>
      </c>
      <c r="S20" s="265">
        <v>0</v>
      </c>
      <c r="T20" s="548">
        <v>0.14890636999999998</v>
      </c>
      <c r="U20" s="265">
        <v>0.14445953699999997</v>
      </c>
      <c r="V20" s="548">
        <v>0</v>
      </c>
      <c r="W20" s="265">
        <v>0</v>
      </c>
      <c r="X20" s="548">
        <v>6.8405528565170043E-2</v>
      </c>
      <c r="Y20" s="265">
        <v>6.025507514852288E-2</v>
      </c>
      <c r="Z20" s="548">
        <v>0</v>
      </c>
      <c r="AA20" s="265">
        <v>0</v>
      </c>
      <c r="AB20" s="548">
        <v>5.200462675217584</v>
      </c>
      <c r="AC20" s="265">
        <v>5.1171969054816282</v>
      </c>
      <c r="AD20" s="548">
        <v>1.2070000000000001</v>
      </c>
      <c r="AE20" s="265">
        <v>1.142569465</v>
      </c>
      <c r="AF20" s="548">
        <v>0.21731189856517003</v>
      </c>
      <c r="AG20" s="587">
        <v>0.20471461214852285</v>
      </c>
      <c r="AH20" s="584">
        <v>6.6247745737827541</v>
      </c>
      <c r="AI20" s="595">
        <v>6.4644809826301515</v>
      </c>
      <c r="AJ20" s="746"/>
      <c r="AK20" s="548">
        <v>1.3439359064789189</v>
      </c>
      <c r="AL20" s="265">
        <v>1.0952260863254364</v>
      </c>
      <c r="AM20" s="548">
        <v>3.8895995504249986E-3</v>
      </c>
      <c r="AN20" s="265">
        <v>3.9072198998700005E-3</v>
      </c>
      <c r="AO20" s="548">
        <v>0</v>
      </c>
      <c r="AP20" s="265">
        <v>0</v>
      </c>
      <c r="AQ20" s="548">
        <v>1.3478255060293438</v>
      </c>
      <c r="AR20" s="265">
        <v>1.0991333062253064</v>
      </c>
      <c r="AS20" s="584">
        <v>7.9726000798120982</v>
      </c>
      <c r="AT20" s="595">
        <v>7.5636142888554581</v>
      </c>
    </row>
    <row r="21" spans="1:46">
      <c r="A21" s="264" t="s">
        <v>391</v>
      </c>
      <c r="B21" s="548">
        <v>0</v>
      </c>
      <c r="C21" s="265">
        <v>0</v>
      </c>
      <c r="D21" s="548">
        <v>0</v>
      </c>
      <c r="E21" s="265">
        <v>0</v>
      </c>
      <c r="F21" s="548">
        <v>0</v>
      </c>
      <c r="G21" s="265">
        <v>0</v>
      </c>
      <c r="H21" s="548">
        <v>0</v>
      </c>
      <c r="I21" s="265">
        <v>0.10860083628099999</v>
      </c>
      <c r="J21" s="548">
        <v>4.0808717894E-2</v>
      </c>
      <c r="K21" s="265">
        <v>3.7240569607E-2</v>
      </c>
      <c r="L21" s="548">
        <v>5.3514532667400001</v>
      </c>
      <c r="M21" s="265">
        <v>1.4530664550000016</v>
      </c>
      <c r="N21" s="548">
        <v>0.15762499999999993</v>
      </c>
      <c r="O21" s="265">
        <v>0.17877500000000002</v>
      </c>
      <c r="P21" s="548">
        <v>0.59699999999999998</v>
      </c>
      <c r="Q21" s="265">
        <v>1.0194429826212166</v>
      </c>
      <c r="R21" s="548">
        <v>0.106</v>
      </c>
      <c r="S21" s="265">
        <v>2.2254182280783279E-2</v>
      </c>
      <c r="T21" s="548">
        <v>8.3230503623740945E-2</v>
      </c>
      <c r="U21" s="265">
        <v>0.14357161333119775</v>
      </c>
      <c r="V21" s="548">
        <v>0</v>
      </c>
      <c r="W21" s="265">
        <v>0</v>
      </c>
      <c r="X21" s="548">
        <v>2.5809097052825001E-2</v>
      </c>
      <c r="Y21" s="265">
        <v>5.6804954388495206E-2</v>
      </c>
      <c r="Z21" s="548">
        <v>0</v>
      </c>
      <c r="AA21" s="265">
        <v>0</v>
      </c>
      <c r="AB21" s="548">
        <v>5.5498869846340009</v>
      </c>
      <c r="AC21" s="265">
        <v>1.7776828608880018</v>
      </c>
      <c r="AD21" s="548">
        <v>0.70299999999999996</v>
      </c>
      <c r="AE21" s="265">
        <v>1.0416971649019999</v>
      </c>
      <c r="AF21" s="548">
        <v>0.10903960067656594</v>
      </c>
      <c r="AG21" s="587">
        <v>0.20037656771969295</v>
      </c>
      <c r="AH21" s="584">
        <v>6.3619265853105675</v>
      </c>
      <c r="AI21" s="595">
        <v>3.0197565935096948</v>
      </c>
      <c r="AJ21" s="746"/>
      <c r="AK21" s="548">
        <v>0.32282233038742814</v>
      </c>
      <c r="AL21" s="265">
        <v>0.44140733670771976</v>
      </c>
      <c r="AM21" s="548">
        <v>0</v>
      </c>
      <c r="AN21" s="265">
        <v>1.3889430432406157E-2</v>
      </c>
      <c r="AO21" s="548">
        <v>0</v>
      </c>
      <c r="AP21" s="265">
        <v>0.17634439025902501</v>
      </c>
      <c r="AQ21" s="548">
        <v>0.32282233038742814</v>
      </c>
      <c r="AR21" s="265">
        <v>0.63164115739915094</v>
      </c>
      <c r="AS21" s="584">
        <v>6.6847489156979956</v>
      </c>
      <c r="AT21" s="595">
        <v>3.6513977509088456</v>
      </c>
    </row>
    <row r="22" spans="1:46">
      <c r="A22" s="559" t="s">
        <v>392</v>
      </c>
      <c r="B22" s="560">
        <v>0</v>
      </c>
      <c r="C22" s="561">
        <v>0</v>
      </c>
      <c r="D22" s="560">
        <v>0</v>
      </c>
      <c r="E22" s="561">
        <v>0</v>
      </c>
      <c r="F22" s="560">
        <v>0</v>
      </c>
      <c r="G22" s="561">
        <v>0</v>
      </c>
      <c r="H22" s="560">
        <v>1.5208199999999998</v>
      </c>
      <c r="I22" s="561">
        <v>1.29924</v>
      </c>
      <c r="J22" s="560">
        <v>0.13759200000000002</v>
      </c>
      <c r="K22" s="561">
        <v>0.12959999999999999</v>
      </c>
      <c r="L22" s="560">
        <v>0.174934999999343</v>
      </c>
      <c r="M22" s="561">
        <v>0.11607476800000001</v>
      </c>
      <c r="N22" s="560">
        <v>4.0829871949994532</v>
      </c>
      <c r="O22" s="561">
        <v>2.9102328590000006</v>
      </c>
      <c r="P22" s="560">
        <v>0</v>
      </c>
      <c r="Q22" s="561">
        <v>0</v>
      </c>
      <c r="R22" s="560">
        <v>0</v>
      </c>
      <c r="S22" s="561">
        <v>0</v>
      </c>
      <c r="T22" s="560">
        <v>2.3110187349409807E-2</v>
      </c>
      <c r="U22" s="561">
        <v>2.2872179637527267E-2</v>
      </c>
      <c r="V22" s="560">
        <v>0</v>
      </c>
      <c r="W22" s="561">
        <v>0</v>
      </c>
      <c r="X22" s="560">
        <v>5.4870787896890143E-2</v>
      </c>
      <c r="Y22" s="561">
        <v>6.8379222464003186E-2</v>
      </c>
      <c r="Z22" s="560">
        <v>0</v>
      </c>
      <c r="AA22" s="561">
        <v>0</v>
      </c>
      <c r="AB22" s="560">
        <v>5.9163341949987958</v>
      </c>
      <c r="AC22" s="561">
        <v>4.4551476270000006</v>
      </c>
      <c r="AD22" s="560">
        <v>0</v>
      </c>
      <c r="AE22" s="561">
        <v>0</v>
      </c>
      <c r="AF22" s="560">
        <v>7.7980975246299947E-2</v>
      </c>
      <c r="AG22" s="588">
        <v>9.125140210153046E-2</v>
      </c>
      <c r="AH22" s="602">
        <v>5.9943151702450956</v>
      </c>
      <c r="AI22" s="603">
        <v>4.546399029101531</v>
      </c>
      <c r="AJ22" s="746"/>
      <c r="AK22" s="560">
        <v>0</v>
      </c>
      <c r="AL22" s="561">
        <v>0</v>
      </c>
      <c r="AM22" s="560">
        <v>0</v>
      </c>
      <c r="AN22" s="561">
        <v>0</v>
      </c>
      <c r="AO22" s="560">
        <v>0</v>
      </c>
      <c r="AP22" s="561">
        <v>0</v>
      </c>
      <c r="AQ22" s="560">
        <v>0</v>
      </c>
      <c r="AR22" s="561">
        <v>0</v>
      </c>
      <c r="AS22" s="602">
        <v>5.9943151702450956</v>
      </c>
      <c r="AT22" s="603">
        <v>4.546399029101531</v>
      </c>
    </row>
    <row r="23" spans="1:46" s="261" customFormat="1" ht="15.75">
      <c r="A23" s="556" t="s">
        <v>106</v>
      </c>
      <c r="B23" s="557">
        <v>40.86</v>
      </c>
      <c r="C23" s="558">
        <v>39.603237708999998</v>
      </c>
      <c r="D23" s="557">
        <v>4.086E-2</v>
      </c>
      <c r="E23" s="558">
        <v>39.603237708999998</v>
      </c>
      <c r="F23" s="557">
        <v>0</v>
      </c>
      <c r="G23" s="558">
        <v>39.603237708999998</v>
      </c>
      <c r="H23" s="557">
        <v>139.5795</v>
      </c>
      <c r="I23" s="558">
        <v>128.565</v>
      </c>
      <c r="J23" s="557">
        <v>139.5795</v>
      </c>
      <c r="K23" s="558">
        <v>128.565</v>
      </c>
      <c r="L23" s="557">
        <v>139.5795</v>
      </c>
      <c r="M23" s="558">
        <v>128.565</v>
      </c>
      <c r="N23" s="557">
        <v>139.5795</v>
      </c>
      <c r="O23" s="558">
        <v>128.565</v>
      </c>
      <c r="P23" s="557">
        <v>20.509</v>
      </c>
      <c r="Q23" s="558">
        <v>18.981593055339999</v>
      </c>
      <c r="R23" s="557">
        <v>20.509</v>
      </c>
      <c r="S23" s="558">
        <v>18.981593055339999</v>
      </c>
      <c r="T23" s="557">
        <v>3.0543806437955956</v>
      </c>
      <c r="U23" s="558">
        <v>2.84707</v>
      </c>
      <c r="V23" s="557">
        <v>3.0685188602000002</v>
      </c>
      <c r="W23" s="558">
        <v>2.9112300000000002</v>
      </c>
      <c r="X23" s="557">
        <v>3214.7458999999999</v>
      </c>
      <c r="Y23" s="558">
        <v>2952.7190000000001</v>
      </c>
      <c r="Z23" s="557">
        <v>40.86</v>
      </c>
      <c r="AA23" s="558">
        <v>39.603237708999998</v>
      </c>
      <c r="AB23" s="557">
        <v>139.5795</v>
      </c>
      <c r="AC23" s="558">
        <v>128.565</v>
      </c>
      <c r="AD23" s="557">
        <v>20.509</v>
      </c>
      <c r="AE23" s="558">
        <v>18.981593055339999</v>
      </c>
      <c r="AF23" s="557">
        <v>3220.8687995039954</v>
      </c>
      <c r="AG23" s="586">
        <v>2958.4773</v>
      </c>
      <c r="AH23" s="585" t="s">
        <v>498</v>
      </c>
      <c r="AI23" s="601" t="s">
        <v>498</v>
      </c>
      <c r="AJ23" s="260"/>
      <c r="AK23" s="557">
        <v>15.061021550000003</v>
      </c>
      <c r="AL23" s="558">
        <v>14.610709774095001</v>
      </c>
      <c r="AM23" s="557">
        <v>15.061021550000003</v>
      </c>
      <c r="AN23" s="558">
        <v>14.610709774095001</v>
      </c>
      <c r="AO23" s="557">
        <v>0</v>
      </c>
      <c r="AP23" s="558">
        <v>14.610709774095001</v>
      </c>
      <c r="AQ23" s="557">
        <v>15.061021550000003</v>
      </c>
      <c r="AR23" s="558">
        <v>14.610709774095001</v>
      </c>
      <c r="AS23" s="585">
        <v>0</v>
      </c>
      <c r="AT23" s="601">
        <v>0</v>
      </c>
    </row>
    <row r="24" spans="1:46" s="261" customFormat="1" ht="15.75">
      <c r="A24" s="566" t="s">
        <v>107</v>
      </c>
      <c r="B24" s="567">
        <v>1.9855470386686246E-2</v>
      </c>
      <c r="C24" s="568">
        <v>1.3953739440712857E-2</v>
      </c>
      <c r="D24" s="567">
        <v>0</v>
      </c>
      <c r="E24" s="568">
        <v>2.8760274813116039E-2</v>
      </c>
      <c r="F24" s="567">
        <v>0</v>
      </c>
      <c r="G24" s="568">
        <v>1.6179722014353956E-2</v>
      </c>
      <c r="H24" s="567">
        <v>1.0895726091582215E-2</v>
      </c>
      <c r="I24" s="568">
        <v>1.0950420692109051E-2</v>
      </c>
      <c r="J24" s="567">
        <v>3.7468511223361094E-3</v>
      </c>
      <c r="K24" s="568">
        <v>3.5841289588088437E-3</v>
      </c>
      <c r="L24" s="567">
        <v>7.6271066827048387E-2</v>
      </c>
      <c r="M24" s="568">
        <v>5.0512749939719208E-2</v>
      </c>
      <c r="N24" s="567">
        <v>3.8711694768930945E-2</v>
      </c>
      <c r="O24" s="569">
        <v>3.5357111188892787E-2</v>
      </c>
      <c r="P24" s="567">
        <v>0.1987907747818031</v>
      </c>
      <c r="Q24" s="568">
        <v>0.23787232547380838</v>
      </c>
      <c r="R24" s="567">
        <v>3.6666829196937929E-2</v>
      </c>
      <c r="S24" s="569">
        <v>3.4358062095178631E-2</v>
      </c>
      <c r="T24" s="567">
        <v>0.21756965665790245</v>
      </c>
      <c r="U24" s="569">
        <v>0.16328188838656055</v>
      </c>
      <c r="V24" s="567">
        <v>1.3197516032523945E-2</v>
      </c>
      <c r="W24" s="569">
        <v>9.6934972503031364E-3</v>
      </c>
      <c r="X24" s="567">
        <v>5.5482474280435345E-2</v>
      </c>
      <c r="Y24" s="569">
        <v>7.2611040874529548E-2</v>
      </c>
      <c r="Z24" s="717">
        <v>1.9855470386686246E-2</v>
      </c>
      <c r="AA24" s="569">
        <v>5.889373626818286E-2</v>
      </c>
      <c r="AB24" s="717">
        <v>8.7238496938428028E-2</v>
      </c>
      <c r="AC24" s="569">
        <v>6.5751529925487176E-2</v>
      </c>
      <c r="AD24" s="717">
        <v>0.23545760397874108</v>
      </c>
      <c r="AE24" s="569">
        <v>0.27223038756898699</v>
      </c>
      <c r="AF24" s="717">
        <v>2.5006248513424691E-4</v>
      </c>
      <c r="AG24" s="718">
        <v>2.0829572302894319E-4</v>
      </c>
      <c r="AH24" s="592" t="s">
        <v>498</v>
      </c>
      <c r="AI24" s="600" t="s">
        <v>498</v>
      </c>
      <c r="AJ24" s="260"/>
      <c r="AK24" s="567">
        <v>0.21011489755155416</v>
      </c>
      <c r="AL24" s="568">
        <v>0.1864492582577999</v>
      </c>
      <c r="AM24" s="567">
        <v>7.970242894978127E-3</v>
      </c>
      <c r="AN24" s="568">
        <v>0</v>
      </c>
      <c r="AO24" s="567">
        <v>0</v>
      </c>
      <c r="AP24" s="569">
        <v>1.206952933742385E-2</v>
      </c>
      <c r="AQ24" s="717">
        <v>0.21808511095806635</v>
      </c>
      <c r="AR24" s="569">
        <v>0.21026884528637174</v>
      </c>
      <c r="AS24" s="592">
        <v>0</v>
      </c>
      <c r="AT24" s="600">
        <v>0</v>
      </c>
    </row>
    <row r="25" spans="1:46" ht="15.75">
      <c r="A25" s="735" t="s">
        <v>482</v>
      </c>
      <c r="B25" s="258"/>
      <c r="C25" s="258"/>
      <c r="D25" s="266"/>
      <c r="E25" s="736"/>
      <c r="J25" s="734"/>
      <c r="K25" s="734"/>
      <c r="L25" s="258"/>
      <c r="M25" s="258"/>
      <c r="N25" s="258"/>
      <c r="O25" s="258"/>
      <c r="P25" s="258"/>
      <c r="Q25" s="258"/>
      <c r="R25" s="258"/>
      <c r="S25" s="258"/>
      <c r="T25" s="258"/>
      <c r="U25" s="258"/>
      <c r="V25" s="258"/>
      <c r="W25" s="258"/>
      <c r="X25" s="258"/>
      <c r="Y25" s="258"/>
      <c r="Z25" s="266"/>
      <c r="AA25" s="266"/>
      <c r="AB25" s="266"/>
      <c r="AC25" s="266"/>
      <c r="AD25" s="266"/>
      <c r="AE25" s="266"/>
      <c r="AF25" s="266"/>
      <c r="AG25" s="266"/>
      <c r="AH25" s="266"/>
      <c r="AK25" s="266"/>
      <c r="AL25" s="266"/>
      <c r="AM25" s="736"/>
      <c r="AN25" s="266"/>
      <c r="AO25" s="266"/>
      <c r="AP25" s="266"/>
      <c r="AQ25" s="266"/>
      <c r="AR25" s="266"/>
      <c r="AS25" s="266"/>
    </row>
    <row r="26" spans="1:46" ht="15.75">
      <c r="A26" s="258"/>
      <c r="B26" s="258"/>
      <c r="C26" s="258"/>
      <c r="D26" s="266"/>
      <c r="E26" s="266"/>
      <c r="AA26" s="724"/>
      <c r="AB26" s="266"/>
      <c r="AC26" s="266"/>
      <c r="AD26" s="266"/>
      <c r="AE26" s="266"/>
      <c r="AF26" s="266"/>
      <c r="AG26" s="266"/>
      <c r="AH26" s="266"/>
      <c r="AI26" s="266"/>
      <c r="AQ26" s="266"/>
      <c r="AR26" s="266"/>
      <c r="AS26" s="266"/>
      <c r="AT26" s="266"/>
    </row>
    <row r="27" spans="1:46">
      <c r="B27" s="765"/>
      <c r="C27" s="746"/>
      <c r="D27" s="746"/>
      <c r="E27" s="746"/>
      <c r="F27" s="746"/>
      <c r="G27" s="746"/>
      <c r="H27" s="746"/>
      <c r="I27" s="746"/>
      <c r="J27" s="746"/>
      <c r="K27" s="746"/>
      <c r="L27" s="746"/>
      <c r="M27" s="765"/>
      <c r="N27" s="746"/>
      <c r="O27" s="746"/>
      <c r="P27" s="746"/>
      <c r="Q27" s="746"/>
      <c r="R27" s="746"/>
      <c r="S27" s="746"/>
      <c r="T27" s="746"/>
      <c r="U27" s="746"/>
      <c r="V27" s="746"/>
      <c r="W27" s="746"/>
      <c r="X27" s="746"/>
      <c r="Y27" s="746"/>
      <c r="Z27" s="746"/>
      <c r="AA27" s="746"/>
      <c r="AB27" s="746"/>
      <c r="AC27" s="765"/>
      <c r="AD27" s="746"/>
      <c r="AE27" s="765"/>
      <c r="AF27" s="766"/>
      <c r="AG27" s="765"/>
      <c r="AH27" s="746"/>
      <c r="AI27" s="746"/>
      <c r="AQ27" s="766"/>
      <c r="AR27" s="766"/>
    </row>
    <row r="28" spans="1:46">
      <c r="M28" s="763"/>
      <c r="P28" s="764">
        <v>-0.33836643413200085</v>
      </c>
    </row>
  </sheetData>
  <mergeCells count="23">
    <mergeCell ref="AS3:AT3"/>
    <mergeCell ref="AD3:AE3"/>
    <mergeCell ref="A3:A4"/>
    <mergeCell ref="D3:E3"/>
    <mergeCell ref="B3:C3"/>
    <mergeCell ref="F3:G3"/>
    <mergeCell ref="H3:I3"/>
    <mergeCell ref="AH3:AI3"/>
    <mergeCell ref="J3:K3"/>
    <mergeCell ref="N3:O3"/>
    <mergeCell ref="T3:U3"/>
    <mergeCell ref="V3:W3"/>
    <mergeCell ref="X3:Y3"/>
    <mergeCell ref="Z3:AA3"/>
    <mergeCell ref="R3:S3"/>
    <mergeCell ref="AK3:AL3"/>
    <mergeCell ref="AM3:AN3"/>
    <mergeCell ref="AQ3:AR3"/>
    <mergeCell ref="AB3:AC3"/>
    <mergeCell ref="AF3:AG3"/>
    <mergeCell ref="P3:Q3"/>
    <mergeCell ref="L3:M3"/>
    <mergeCell ref="AO3:AP3"/>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Y88"/>
  <sheetViews>
    <sheetView topLeftCell="I27" zoomScale="70" zoomScaleNormal="70" workbookViewId="0">
      <selection activeCell="T60" sqref="T60"/>
    </sheetView>
  </sheetViews>
  <sheetFormatPr baseColWidth="10" defaultColWidth="11.42578125" defaultRowHeight="12.75"/>
  <cols>
    <col min="1" max="1" width="2.42578125" style="274" customWidth="1"/>
    <col min="2" max="2" width="55.7109375" style="274" customWidth="1"/>
    <col min="3" max="9" width="22.5703125" style="787" customWidth="1"/>
    <col min="10" max="10" width="14.140625" style="787" customWidth="1"/>
    <col min="11" max="11" width="14" style="787" customWidth="1"/>
    <col min="12" max="12" width="12.85546875" style="784" customWidth="1"/>
    <col min="13" max="19" width="17.5703125" style="784" customWidth="1"/>
    <col min="20" max="20" width="17.5703125" style="787" customWidth="1"/>
    <col min="21" max="21" width="11.42578125" style="787"/>
    <col min="22" max="16384" width="11.42578125" style="274"/>
  </cols>
  <sheetData>
    <row r="1" spans="2:21" s="271" customFormat="1">
      <c r="B1" s="272"/>
      <c r="C1" s="270"/>
      <c r="D1" s="270"/>
      <c r="E1" s="270"/>
      <c r="F1" s="270"/>
      <c r="G1" s="784"/>
      <c r="H1" s="785"/>
      <c r="I1" s="270"/>
      <c r="J1" s="270"/>
      <c r="K1" s="270"/>
      <c r="L1" s="270"/>
      <c r="M1" s="270"/>
      <c r="N1" s="270"/>
      <c r="O1" s="270"/>
      <c r="P1" s="270"/>
      <c r="Q1" s="270"/>
      <c r="R1" s="270"/>
      <c r="S1" s="270"/>
      <c r="T1" s="786"/>
      <c r="U1" s="786"/>
    </row>
    <row r="2" spans="2:21" s="271" customFormat="1">
      <c r="B2" s="272"/>
      <c r="C2" s="270"/>
      <c r="D2" s="270"/>
      <c r="E2" s="270"/>
      <c r="F2" s="270"/>
      <c r="G2" s="785"/>
      <c r="H2" s="785"/>
      <c r="I2" s="270"/>
      <c r="J2" s="270"/>
      <c r="K2" s="270"/>
      <c r="L2" s="270"/>
      <c r="M2" s="270"/>
      <c r="N2" s="270"/>
      <c r="O2" s="270"/>
      <c r="P2" s="270"/>
      <c r="Q2" s="270"/>
      <c r="R2" s="270"/>
      <c r="S2" s="270"/>
      <c r="T2" s="786"/>
      <c r="U2" s="786"/>
    </row>
    <row r="3" spans="2:21" ht="25.5" customHeight="1">
      <c r="B3" s="273"/>
      <c r="C3" s="604" t="s">
        <v>50</v>
      </c>
      <c r="D3" s="605" t="s">
        <v>153</v>
      </c>
      <c r="E3" s="605" t="s">
        <v>51</v>
      </c>
      <c r="F3" s="605" t="s">
        <v>52</v>
      </c>
      <c r="G3" s="605" t="s">
        <v>53</v>
      </c>
      <c r="H3" s="605" t="s">
        <v>154</v>
      </c>
      <c r="I3" s="606" t="s">
        <v>129</v>
      </c>
      <c r="J3" s="761" t="s">
        <v>88</v>
      </c>
      <c r="K3" s="761" t="s">
        <v>155</v>
      </c>
      <c r="L3" s="761" t="s">
        <v>95</v>
      </c>
      <c r="M3" s="761" t="s">
        <v>29</v>
      </c>
      <c r="N3" s="761" t="s">
        <v>156</v>
      </c>
      <c r="O3" s="761" t="s">
        <v>157</v>
      </c>
      <c r="P3" s="761" t="s">
        <v>158</v>
      </c>
      <c r="Q3" s="761" t="s">
        <v>86</v>
      </c>
      <c r="R3" s="761" t="s">
        <v>87</v>
      </c>
      <c r="S3" s="761" t="s">
        <v>526</v>
      </c>
      <c r="T3" s="762" t="s">
        <v>525</v>
      </c>
    </row>
    <row r="4" spans="2:21">
      <c r="B4" s="275"/>
      <c r="C4" s="607" t="s">
        <v>511</v>
      </c>
      <c r="D4" s="607" t="str">
        <f t="shared" ref="D4:I4" si="0">$C$4</f>
        <v xml:space="preserve"> March 31 2024</v>
      </c>
      <c r="E4" s="607" t="str">
        <f t="shared" si="0"/>
        <v xml:space="preserve"> March 31 2024</v>
      </c>
      <c r="F4" s="607" t="str">
        <f t="shared" si="0"/>
        <v xml:space="preserve"> March 31 2024</v>
      </c>
      <c r="G4" s="607" t="str">
        <f t="shared" si="0"/>
        <v xml:space="preserve"> March 31 2024</v>
      </c>
      <c r="H4" s="607" t="str">
        <f t="shared" si="0"/>
        <v xml:space="preserve"> March 31 2024</v>
      </c>
      <c r="I4" s="607" t="str">
        <f t="shared" si="0"/>
        <v xml:space="preserve"> March 31 2024</v>
      </c>
      <c r="J4" s="608" t="s">
        <v>513</v>
      </c>
      <c r="K4" s="608" t="s">
        <v>513</v>
      </c>
      <c r="L4" s="608" t="s">
        <v>513</v>
      </c>
      <c r="M4" s="608" t="s">
        <v>513</v>
      </c>
      <c r="N4" s="608" t="s">
        <v>513</v>
      </c>
      <c r="O4" s="608" t="s">
        <v>513</v>
      </c>
      <c r="P4" s="608" t="s">
        <v>513</v>
      </c>
      <c r="Q4" s="608" t="s">
        <v>513</v>
      </c>
      <c r="R4" s="608" t="s">
        <v>513</v>
      </c>
      <c r="S4" s="608" t="s">
        <v>513</v>
      </c>
      <c r="T4" s="608" t="s">
        <v>513</v>
      </c>
    </row>
    <row r="5" spans="2:21">
      <c r="B5" s="275"/>
      <c r="C5" s="609" t="s">
        <v>290</v>
      </c>
      <c r="D5" s="609" t="s">
        <v>290</v>
      </c>
      <c r="E5" s="609" t="s">
        <v>290</v>
      </c>
      <c r="F5" s="609" t="s">
        <v>290</v>
      </c>
      <c r="G5" s="609" t="s">
        <v>290</v>
      </c>
      <c r="H5" s="609" t="s">
        <v>290</v>
      </c>
      <c r="I5" s="609" t="s">
        <v>290</v>
      </c>
      <c r="J5" s="609" t="s">
        <v>290</v>
      </c>
      <c r="K5" s="609" t="s">
        <v>290</v>
      </c>
      <c r="L5" s="609" t="s">
        <v>290</v>
      </c>
      <c r="M5" s="609" t="s">
        <v>290</v>
      </c>
      <c r="N5" s="609" t="s">
        <v>290</v>
      </c>
      <c r="O5" s="609" t="s">
        <v>290</v>
      </c>
      <c r="P5" s="609" t="s">
        <v>290</v>
      </c>
      <c r="Q5" s="609" t="s">
        <v>290</v>
      </c>
      <c r="R5" s="609" t="s">
        <v>290</v>
      </c>
      <c r="S5" s="609" t="s">
        <v>290</v>
      </c>
      <c r="T5" s="609" t="s">
        <v>290</v>
      </c>
    </row>
    <row r="6" spans="2:21">
      <c r="B6" s="276"/>
      <c r="C6" s="277"/>
      <c r="D6" s="277"/>
      <c r="E6" s="277"/>
      <c r="F6" s="277"/>
      <c r="G6" s="277"/>
      <c r="H6" s="277"/>
      <c r="I6" s="277"/>
      <c r="J6" s="277"/>
      <c r="K6" s="277"/>
      <c r="L6" s="277"/>
      <c r="M6" s="277"/>
      <c r="N6" s="277"/>
      <c r="O6" s="277"/>
      <c r="P6" s="277"/>
      <c r="Q6" s="277"/>
      <c r="R6" s="277"/>
      <c r="S6" s="277"/>
    </row>
    <row r="7" spans="2:21">
      <c r="B7" s="220" t="s">
        <v>139</v>
      </c>
      <c r="C7" s="792">
        <v>13.347</v>
      </c>
      <c r="D7" s="792">
        <v>342.846</v>
      </c>
      <c r="E7" s="792">
        <v>356.19299999999998</v>
      </c>
      <c r="F7" s="792">
        <v>9.1999999999999998E-2</v>
      </c>
      <c r="G7" s="792">
        <v>0</v>
      </c>
      <c r="H7" s="792">
        <v>356.101</v>
      </c>
      <c r="I7" s="792">
        <v>356.19299999999998</v>
      </c>
      <c r="J7" s="792">
        <v>0</v>
      </c>
      <c r="K7" s="792">
        <v>-8.5999999999999993E-2</v>
      </c>
      <c r="L7" s="792">
        <v>-8.5999999999999993E-2</v>
      </c>
      <c r="M7" s="792">
        <v>-0.29099999999999998</v>
      </c>
      <c r="N7" s="792">
        <v>-0.309</v>
      </c>
      <c r="O7" s="792">
        <v>-5.4</v>
      </c>
      <c r="P7" s="792">
        <v>-5.5049999999999999</v>
      </c>
      <c r="Q7" s="792">
        <v>0</v>
      </c>
      <c r="R7" s="792">
        <v>-5.5049999999999999</v>
      </c>
      <c r="S7" s="792">
        <v>-14.077999999999999</v>
      </c>
      <c r="T7" s="792">
        <v>-19.582999999999998</v>
      </c>
    </row>
    <row r="8" spans="2:21">
      <c r="B8" s="106" t="s">
        <v>141</v>
      </c>
      <c r="C8" s="792">
        <v>62.683999999999997</v>
      </c>
      <c r="D8" s="792">
        <v>107.86799999999999</v>
      </c>
      <c r="E8" s="792">
        <v>170.55199999999999</v>
      </c>
      <c r="F8" s="792">
        <v>28.181999999999999</v>
      </c>
      <c r="G8" s="792">
        <v>29.657</v>
      </c>
      <c r="H8" s="792">
        <v>112.71299999999999</v>
      </c>
      <c r="I8" s="792">
        <v>170.55199999999999</v>
      </c>
      <c r="J8" s="792">
        <v>9.8659999999999997</v>
      </c>
      <c r="K8" s="792">
        <v>-1.0249999999999999</v>
      </c>
      <c r="L8" s="792">
        <v>8.8409999999999993</v>
      </c>
      <c r="M8" s="792">
        <v>-1.5840000000000001</v>
      </c>
      <c r="N8" s="792">
        <v>-3.1019999999999999</v>
      </c>
      <c r="O8" s="792">
        <v>-48.134</v>
      </c>
      <c r="P8" s="792">
        <v>-51.235999999999997</v>
      </c>
      <c r="Q8" s="792">
        <v>18.300999999999998</v>
      </c>
      <c r="R8" s="792">
        <v>-32.935000000000002</v>
      </c>
      <c r="S8" s="792">
        <v>-1.569</v>
      </c>
      <c r="T8" s="792">
        <v>-34.503999999999998</v>
      </c>
    </row>
    <row r="9" spans="2:21">
      <c r="B9" s="106" t="s">
        <v>142</v>
      </c>
      <c r="C9" s="792">
        <v>294.47500000000002</v>
      </c>
      <c r="D9" s="792">
        <v>2193.6509999999998</v>
      </c>
      <c r="E9" s="792">
        <v>2488.1260000000002</v>
      </c>
      <c r="F9" s="792">
        <v>631.58600000000001</v>
      </c>
      <c r="G9" s="792">
        <v>639.72699999999998</v>
      </c>
      <c r="H9" s="792">
        <v>1216.8130000000001</v>
      </c>
      <c r="I9" s="792">
        <v>2488.1260000000002</v>
      </c>
      <c r="J9" s="792">
        <v>235.77199999999999</v>
      </c>
      <c r="K9" s="792">
        <v>-163.251</v>
      </c>
      <c r="L9" s="792">
        <v>72.521000000000001</v>
      </c>
      <c r="M9" s="792">
        <v>8.0530000000000008</v>
      </c>
      <c r="N9" s="792">
        <v>-26.946000000000002</v>
      </c>
      <c r="O9" s="792">
        <v>146.244</v>
      </c>
      <c r="P9" s="792">
        <v>119.298</v>
      </c>
      <c r="Q9" s="792">
        <v>-24.305</v>
      </c>
      <c r="R9" s="792">
        <v>94.992999999999995</v>
      </c>
      <c r="S9" s="792">
        <v>-43.962000000000003</v>
      </c>
      <c r="T9" s="792">
        <v>51.030999999999999</v>
      </c>
    </row>
    <row r="10" spans="2:21">
      <c r="B10" s="106" t="s">
        <v>303</v>
      </c>
      <c r="C10" s="792">
        <v>12.532999999999999</v>
      </c>
      <c r="D10" s="792">
        <v>0.92100000000000004</v>
      </c>
      <c r="E10" s="792">
        <v>13.454000000000001</v>
      </c>
      <c r="F10" s="792">
        <v>12.481</v>
      </c>
      <c r="G10" s="792">
        <v>0</v>
      </c>
      <c r="H10" s="792">
        <v>0.97299999999999998</v>
      </c>
      <c r="I10" s="792">
        <v>13.454000000000001</v>
      </c>
      <c r="J10" s="792">
        <v>0.20399999999999999</v>
      </c>
      <c r="K10" s="792">
        <v>-1E-3</v>
      </c>
      <c r="L10" s="792">
        <v>0.20300000000000001</v>
      </c>
      <c r="M10" s="792">
        <v>0.16500000000000001</v>
      </c>
      <c r="N10" s="792">
        <v>0.108</v>
      </c>
      <c r="O10" s="792">
        <v>0.03</v>
      </c>
      <c r="P10" s="792">
        <v>0.13700000000000001</v>
      </c>
      <c r="Q10" s="792">
        <v>0</v>
      </c>
      <c r="R10" s="792">
        <v>0.13700000000000001</v>
      </c>
      <c r="S10" s="792">
        <v>-0.01</v>
      </c>
      <c r="T10" s="792">
        <v>0.127</v>
      </c>
    </row>
    <row r="11" spans="2:21">
      <c r="B11" s="106" t="s">
        <v>143</v>
      </c>
      <c r="C11" s="792">
        <v>134.64699999999999</v>
      </c>
      <c r="D11" s="792">
        <v>640.32600000000002</v>
      </c>
      <c r="E11" s="792">
        <v>774.97299999999996</v>
      </c>
      <c r="F11" s="792">
        <v>35.454000000000001</v>
      </c>
      <c r="G11" s="792">
        <v>29.657</v>
      </c>
      <c r="H11" s="792">
        <v>709.86199999999997</v>
      </c>
      <c r="I11" s="792">
        <v>774.97299999999996</v>
      </c>
      <c r="J11" s="792">
        <v>9.8659999999999997</v>
      </c>
      <c r="K11" s="792">
        <v>-3.008</v>
      </c>
      <c r="L11" s="792">
        <v>6.8579999999999997</v>
      </c>
      <c r="M11" s="792">
        <v>-3.7749999999999999</v>
      </c>
      <c r="N11" s="792">
        <v>-5.3109999999999999</v>
      </c>
      <c r="O11" s="792">
        <v>-52.991999999999997</v>
      </c>
      <c r="P11" s="792">
        <v>-17.099</v>
      </c>
      <c r="Q11" s="792">
        <v>12.028</v>
      </c>
      <c r="R11" s="792">
        <v>-5.0709999999999997</v>
      </c>
      <c r="S11" s="792">
        <v>-26.175999999999998</v>
      </c>
      <c r="T11" s="792">
        <v>-31.247</v>
      </c>
    </row>
    <row r="12" spans="2:21">
      <c r="B12" s="106" t="s">
        <v>363</v>
      </c>
      <c r="C12" s="792">
        <v>855.923</v>
      </c>
      <c r="D12" s="792">
        <v>5471.3620000000001</v>
      </c>
      <c r="E12" s="792">
        <v>6327.2849999999999</v>
      </c>
      <c r="F12" s="792">
        <v>1389.8009999999999</v>
      </c>
      <c r="G12" s="792">
        <v>702.072</v>
      </c>
      <c r="H12" s="792">
        <v>4235.4120000000003</v>
      </c>
      <c r="I12" s="792">
        <v>6327.2849999999999</v>
      </c>
      <c r="J12" s="792">
        <v>197.99199999999999</v>
      </c>
      <c r="K12" s="792">
        <v>-52.052999999999997</v>
      </c>
      <c r="L12" s="792">
        <v>145.93899999999999</v>
      </c>
      <c r="M12" s="792">
        <v>105.197</v>
      </c>
      <c r="N12" s="792">
        <v>62.962000000000003</v>
      </c>
      <c r="O12" s="792">
        <v>-22.251999999999999</v>
      </c>
      <c r="P12" s="792">
        <v>40.710999999999999</v>
      </c>
      <c r="Q12" s="792">
        <v>-7.3449999999999998</v>
      </c>
      <c r="R12" s="792">
        <v>33.366</v>
      </c>
      <c r="S12" s="792">
        <v>-318.80099999999999</v>
      </c>
      <c r="T12" s="792">
        <v>-285.435</v>
      </c>
    </row>
    <row r="13" spans="2:21">
      <c r="B13" s="106" t="s">
        <v>144</v>
      </c>
      <c r="C13" s="792">
        <v>52.274999999999999</v>
      </c>
      <c r="D13" s="792">
        <v>105.187</v>
      </c>
      <c r="E13" s="792">
        <v>157.46199999999999</v>
      </c>
      <c r="F13" s="792">
        <v>36.152000000000001</v>
      </c>
      <c r="G13" s="792">
        <v>12.644</v>
      </c>
      <c r="H13" s="792">
        <v>108.666</v>
      </c>
      <c r="I13" s="792">
        <v>157.46199999999999</v>
      </c>
      <c r="J13" s="792">
        <v>40.94</v>
      </c>
      <c r="K13" s="792">
        <v>-21.763999999999999</v>
      </c>
      <c r="L13" s="792">
        <v>19.175999999999998</v>
      </c>
      <c r="M13" s="792">
        <v>16.634</v>
      </c>
      <c r="N13" s="792">
        <v>13.611000000000001</v>
      </c>
      <c r="O13" s="792">
        <v>0.13</v>
      </c>
      <c r="P13" s="792">
        <v>13.741</v>
      </c>
      <c r="Q13" s="792">
        <v>-4.7690000000000001</v>
      </c>
      <c r="R13" s="792">
        <v>8.9719999999999995</v>
      </c>
      <c r="S13" s="792">
        <v>-3.129</v>
      </c>
      <c r="T13" s="792">
        <v>5.843</v>
      </c>
    </row>
    <row r="14" spans="2:21">
      <c r="B14" s="106" t="s">
        <v>163</v>
      </c>
      <c r="C14" s="792">
        <v>27.385000000000002</v>
      </c>
      <c r="D14" s="792">
        <v>321.51499999999999</v>
      </c>
      <c r="E14" s="792">
        <v>348.9</v>
      </c>
      <c r="F14" s="792">
        <v>34.567999999999998</v>
      </c>
      <c r="G14" s="792">
        <v>134.15299999999999</v>
      </c>
      <c r="H14" s="792">
        <v>180.179</v>
      </c>
      <c r="I14" s="792">
        <v>348.9</v>
      </c>
      <c r="J14" s="792">
        <v>19.766999999999999</v>
      </c>
      <c r="K14" s="792">
        <v>-2.7930000000000001</v>
      </c>
      <c r="L14" s="792">
        <v>16.974</v>
      </c>
      <c r="M14" s="792">
        <v>16.055</v>
      </c>
      <c r="N14" s="792">
        <v>15.805999999999999</v>
      </c>
      <c r="O14" s="792">
        <v>-3.9180000000000001</v>
      </c>
      <c r="P14" s="792">
        <v>11.887</v>
      </c>
      <c r="Q14" s="792">
        <v>-4.0369999999999999</v>
      </c>
      <c r="R14" s="792">
        <v>7.85</v>
      </c>
      <c r="S14" s="792">
        <v>-5.3360000000000003</v>
      </c>
      <c r="T14" s="792">
        <v>2.5139999999999998</v>
      </c>
    </row>
    <row r="15" spans="2:21">
      <c r="B15" s="106" t="s">
        <v>145</v>
      </c>
      <c r="C15" s="792">
        <v>241.37799999999999</v>
      </c>
      <c r="D15" s="792">
        <v>15.629</v>
      </c>
      <c r="E15" s="792">
        <v>257.00700000000001</v>
      </c>
      <c r="F15" s="792">
        <v>27.370999999999999</v>
      </c>
      <c r="G15" s="792">
        <v>0.54</v>
      </c>
      <c r="H15" s="792">
        <v>229.096</v>
      </c>
      <c r="I15" s="792">
        <v>257.00700000000001</v>
      </c>
      <c r="J15" s="792">
        <v>0</v>
      </c>
      <c r="K15" s="792">
        <v>0</v>
      </c>
      <c r="L15" s="792">
        <v>0</v>
      </c>
      <c r="M15" s="792">
        <v>-0.61</v>
      </c>
      <c r="N15" s="792">
        <v>-0.80700000000000005</v>
      </c>
      <c r="O15" s="792">
        <v>5.14</v>
      </c>
      <c r="P15" s="792">
        <v>4.3330000000000002</v>
      </c>
      <c r="Q15" s="792">
        <v>-1.4930000000000001</v>
      </c>
      <c r="R15" s="792">
        <v>2.84</v>
      </c>
      <c r="S15" s="792">
        <v>-6.923</v>
      </c>
      <c r="T15" s="792">
        <v>-4.0830000000000002</v>
      </c>
    </row>
    <row r="16" spans="2:21">
      <c r="B16" s="106" t="s">
        <v>135</v>
      </c>
      <c r="C16" s="792">
        <v>718.93700000000001</v>
      </c>
      <c r="D16" s="792">
        <v>2025.4290000000001</v>
      </c>
      <c r="E16" s="792">
        <v>2744.366</v>
      </c>
      <c r="F16" s="792">
        <v>1201.5630000000001</v>
      </c>
      <c r="G16" s="792">
        <v>638.66300000000001</v>
      </c>
      <c r="H16" s="792">
        <v>904.14</v>
      </c>
      <c r="I16" s="792">
        <v>2744.366</v>
      </c>
      <c r="J16" s="792">
        <v>394.346</v>
      </c>
      <c r="K16" s="792">
        <v>-236.87899999999999</v>
      </c>
      <c r="L16" s="792">
        <v>157.46700000000001</v>
      </c>
      <c r="M16" s="792">
        <v>117.07</v>
      </c>
      <c r="N16" s="792">
        <v>75.426000000000002</v>
      </c>
      <c r="O16" s="792">
        <v>-40.268999999999998</v>
      </c>
      <c r="P16" s="792">
        <v>35.195999999999998</v>
      </c>
      <c r="Q16" s="792">
        <v>-9.59</v>
      </c>
      <c r="R16" s="792">
        <v>25.606000000000002</v>
      </c>
      <c r="S16" s="792">
        <v>-26.507999999999999</v>
      </c>
      <c r="T16" s="792">
        <v>-0.90200000000000002</v>
      </c>
    </row>
    <row r="17" spans="2:20">
      <c r="B17" s="106" t="s">
        <v>146</v>
      </c>
      <c r="C17" s="792">
        <v>772.44600000000003</v>
      </c>
      <c r="D17" s="792">
        <v>2946.721</v>
      </c>
      <c r="E17" s="792">
        <v>3719.1669999999999</v>
      </c>
      <c r="F17" s="792">
        <v>1811.934</v>
      </c>
      <c r="G17" s="792">
        <v>814.72299999999996</v>
      </c>
      <c r="H17" s="792">
        <v>1092.51</v>
      </c>
      <c r="I17" s="792">
        <v>3719.1669999999999</v>
      </c>
      <c r="J17" s="792">
        <v>421.47500000000002</v>
      </c>
      <c r="K17" s="792">
        <v>-256.79199999999997</v>
      </c>
      <c r="L17" s="792">
        <v>164.68299999999999</v>
      </c>
      <c r="M17" s="792">
        <v>113.854</v>
      </c>
      <c r="N17" s="792">
        <v>57.195</v>
      </c>
      <c r="O17" s="792">
        <v>-47.466999999999999</v>
      </c>
      <c r="P17" s="792">
        <v>9.9</v>
      </c>
      <c r="Q17" s="792">
        <v>-3.5030000000000001</v>
      </c>
      <c r="R17" s="792">
        <v>6.3970000000000002</v>
      </c>
      <c r="S17" s="792">
        <v>-31.445</v>
      </c>
      <c r="T17" s="792">
        <v>-25.047999999999998</v>
      </c>
    </row>
    <row r="18" spans="2:20">
      <c r="B18" s="106" t="s">
        <v>164</v>
      </c>
      <c r="C18" s="792">
        <v>110.79900000000001</v>
      </c>
      <c r="D18" s="792">
        <v>190.20500000000001</v>
      </c>
      <c r="E18" s="792">
        <v>301.00400000000002</v>
      </c>
      <c r="F18" s="792">
        <v>133.33699999999999</v>
      </c>
      <c r="G18" s="792">
        <v>6.0659999999999998</v>
      </c>
      <c r="H18" s="792">
        <v>161.601</v>
      </c>
      <c r="I18" s="792">
        <v>301.00400000000002</v>
      </c>
      <c r="J18" s="792">
        <v>14.977</v>
      </c>
      <c r="K18" s="792">
        <v>-9.6340000000000003</v>
      </c>
      <c r="L18" s="792">
        <v>5.343</v>
      </c>
      <c r="M18" s="792">
        <v>-2E-3</v>
      </c>
      <c r="N18" s="792">
        <v>-2.738</v>
      </c>
      <c r="O18" s="792">
        <v>0.89900000000000002</v>
      </c>
      <c r="P18" s="792">
        <v>-1.84</v>
      </c>
      <c r="Q18" s="792">
        <v>0.60199999999999998</v>
      </c>
      <c r="R18" s="792">
        <v>-1.238</v>
      </c>
      <c r="S18" s="792">
        <v>-4.9390000000000001</v>
      </c>
      <c r="T18" s="792">
        <v>-6.1769999999999996</v>
      </c>
    </row>
    <row r="19" spans="2:20">
      <c r="B19" s="106" t="s">
        <v>247</v>
      </c>
      <c r="C19" s="792">
        <v>1483.105</v>
      </c>
      <c r="D19" s="792">
        <v>5175.1480000000001</v>
      </c>
      <c r="E19" s="792">
        <v>6658.2529999999997</v>
      </c>
      <c r="F19" s="792">
        <v>1850.143</v>
      </c>
      <c r="G19" s="792">
        <v>3499.3009999999999</v>
      </c>
      <c r="H19" s="792">
        <v>1308.809</v>
      </c>
      <c r="I19" s="792">
        <v>6658.2529999999997</v>
      </c>
      <c r="J19" s="792">
        <v>974.13800000000003</v>
      </c>
      <c r="K19" s="792">
        <v>-626.47299999999996</v>
      </c>
      <c r="L19" s="792">
        <v>347.66500000000002</v>
      </c>
      <c r="M19" s="792">
        <v>262.93400000000003</v>
      </c>
      <c r="N19" s="792">
        <v>179.327</v>
      </c>
      <c r="O19" s="792">
        <v>-101.471</v>
      </c>
      <c r="P19" s="792">
        <v>77.855000000000004</v>
      </c>
      <c r="Q19" s="792">
        <v>-30.686</v>
      </c>
      <c r="R19" s="792">
        <v>47.168999999999997</v>
      </c>
      <c r="S19" s="792">
        <v>-37.395000000000003</v>
      </c>
      <c r="T19" s="792">
        <v>9.7739999999999991</v>
      </c>
    </row>
    <row r="20" spans="2:20">
      <c r="B20" s="106" t="s">
        <v>147</v>
      </c>
      <c r="C20" s="792">
        <v>4255.2269999999999</v>
      </c>
      <c r="D20" s="792">
        <v>17586.424999999999</v>
      </c>
      <c r="E20" s="792">
        <v>21841.651999999998</v>
      </c>
      <c r="F20" s="792">
        <v>4823.0959999999995</v>
      </c>
      <c r="G20" s="792">
        <v>6068.4480000000003</v>
      </c>
      <c r="H20" s="792">
        <v>10950.108</v>
      </c>
      <c r="I20" s="792">
        <v>21841.651999999998</v>
      </c>
      <c r="J20" s="792">
        <v>2078.73</v>
      </c>
      <c r="K20" s="792">
        <v>-1212.576</v>
      </c>
      <c r="L20" s="792">
        <v>866.154</v>
      </c>
      <c r="M20" s="792">
        <v>636.572</v>
      </c>
      <c r="N20" s="792">
        <v>403.33499999999998</v>
      </c>
      <c r="O20" s="792">
        <v>-186.071</v>
      </c>
      <c r="P20" s="792">
        <v>217.386</v>
      </c>
      <c r="Q20" s="792">
        <v>-83.507000000000005</v>
      </c>
      <c r="R20" s="792">
        <v>133.87899999999999</v>
      </c>
      <c r="S20" s="792">
        <v>-330.577</v>
      </c>
      <c r="T20" s="792">
        <v>-196.69800000000001</v>
      </c>
    </row>
    <row r="21" spans="2:20">
      <c r="B21" s="106" t="s">
        <v>364</v>
      </c>
      <c r="C21" s="792">
        <v>1176.444</v>
      </c>
      <c r="D21" s="792">
        <v>5797.1</v>
      </c>
      <c r="E21" s="792">
        <v>6973.5439999999999</v>
      </c>
      <c r="F21" s="792">
        <v>1672.009</v>
      </c>
      <c r="G21" s="792">
        <v>2273.7750000000001</v>
      </c>
      <c r="H21" s="792">
        <v>3027.76</v>
      </c>
      <c r="I21" s="792">
        <v>6973.5439999999999</v>
      </c>
      <c r="J21" s="792">
        <v>964.80799999999999</v>
      </c>
      <c r="K21" s="792">
        <v>-509.71699999999998</v>
      </c>
      <c r="L21" s="792">
        <v>455.09100000000001</v>
      </c>
      <c r="M21" s="792">
        <v>392.41300000000001</v>
      </c>
      <c r="N21" s="792">
        <v>331.709</v>
      </c>
      <c r="O21" s="792">
        <v>-67.09</v>
      </c>
      <c r="P21" s="792">
        <v>264.44200000000001</v>
      </c>
      <c r="Q21" s="792">
        <v>-92.296000000000006</v>
      </c>
      <c r="R21" s="792">
        <v>172.14599999999999</v>
      </c>
      <c r="S21" s="792">
        <v>-35.008000000000003</v>
      </c>
      <c r="T21" s="792">
        <v>137.13800000000001</v>
      </c>
    </row>
    <row r="22" spans="2:20">
      <c r="B22" s="106" t="s">
        <v>519</v>
      </c>
      <c r="C22" s="792">
        <v>5.7439999999999998</v>
      </c>
      <c r="D22" s="792">
        <v>2.008</v>
      </c>
      <c r="E22" s="792">
        <v>7.7519999999999998</v>
      </c>
      <c r="F22" s="792">
        <v>4.7229999999999999</v>
      </c>
      <c r="G22" s="792">
        <v>0</v>
      </c>
      <c r="H22" s="792">
        <v>3.0289999999999999</v>
      </c>
      <c r="I22" s="792">
        <v>7.7519999999999998</v>
      </c>
      <c r="J22" s="792">
        <v>6.6449999999999996</v>
      </c>
      <c r="K22" s="792">
        <v>-6.0309999999999997</v>
      </c>
      <c r="L22" s="792">
        <v>0.61399999999999999</v>
      </c>
      <c r="M22" s="792">
        <v>0.27500000000000002</v>
      </c>
      <c r="N22" s="792">
        <v>0.24299999999999999</v>
      </c>
      <c r="O22" s="792">
        <v>-3.6999999999999998E-2</v>
      </c>
      <c r="P22" s="792">
        <v>0.20599999999999999</v>
      </c>
      <c r="Q22" s="792">
        <v>-0.09</v>
      </c>
      <c r="R22" s="792">
        <v>0.11600000000000001</v>
      </c>
      <c r="S22" s="792">
        <v>8.0000000000000002E-3</v>
      </c>
      <c r="T22" s="792">
        <v>0.124</v>
      </c>
    </row>
    <row r="23" spans="2:20">
      <c r="B23" s="106" t="s">
        <v>304</v>
      </c>
      <c r="C23" s="792">
        <v>45.691000000000003</v>
      </c>
      <c r="D23" s="792">
        <v>173.655</v>
      </c>
      <c r="E23" s="792">
        <v>219.346</v>
      </c>
      <c r="F23" s="792">
        <v>5.7930000000000001</v>
      </c>
      <c r="G23" s="792">
        <v>0.52900000000000003</v>
      </c>
      <c r="H23" s="792">
        <v>213.024</v>
      </c>
      <c r="I23" s="792">
        <v>219.346</v>
      </c>
      <c r="J23" s="792">
        <v>0.95899999999999996</v>
      </c>
      <c r="K23" s="792">
        <v>0</v>
      </c>
      <c r="L23" s="792">
        <v>0.95899999999999996</v>
      </c>
      <c r="M23" s="792">
        <v>0.14000000000000001</v>
      </c>
      <c r="N23" s="792">
        <v>3.2000000000000001E-2</v>
      </c>
      <c r="O23" s="792">
        <v>0.28100000000000003</v>
      </c>
      <c r="P23" s="792">
        <v>0.312</v>
      </c>
      <c r="Q23" s="792">
        <v>0.14199999999999999</v>
      </c>
      <c r="R23" s="792">
        <v>0.45400000000000001</v>
      </c>
      <c r="S23" s="792">
        <v>0</v>
      </c>
      <c r="T23" s="792">
        <v>0.45400000000000001</v>
      </c>
    </row>
    <row r="24" spans="2:20">
      <c r="B24" s="106" t="s">
        <v>305</v>
      </c>
      <c r="C24" s="792">
        <v>5.2130000000000001</v>
      </c>
      <c r="D24" s="792">
        <v>85.921000000000006</v>
      </c>
      <c r="E24" s="792">
        <v>91.134</v>
      </c>
      <c r="F24" s="792">
        <v>100.167</v>
      </c>
      <c r="G24" s="792">
        <v>28</v>
      </c>
      <c r="H24" s="792">
        <v>-37.033000000000001</v>
      </c>
      <c r="I24" s="792">
        <v>91.134</v>
      </c>
      <c r="J24" s="792">
        <v>2.2349999999999999</v>
      </c>
      <c r="K24" s="792">
        <v>0</v>
      </c>
      <c r="L24" s="792">
        <v>2.2349999999999999</v>
      </c>
      <c r="M24" s="792">
        <v>1.145</v>
      </c>
      <c r="N24" s="792">
        <v>-0.30199999999999999</v>
      </c>
      <c r="O24" s="792">
        <v>-1.145</v>
      </c>
      <c r="P24" s="792">
        <v>-1.4470000000000001</v>
      </c>
      <c r="Q24" s="792">
        <v>0</v>
      </c>
      <c r="R24" s="792">
        <v>-1.4470000000000001</v>
      </c>
      <c r="S24" s="792">
        <v>0</v>
      </c>
      <c r="T24" s="792">
        <v>-1.4470000000000001</v>
      </c>
    </row>
    <row r="25" spans="2:20">
      <c r="B25" s="220" t="s">
        <v>365</v>
      </c>
      <c r="C25" s="792">
        <v>6.9989999999999997</v>
      </c>
      <c r="D25" s="792">
        <v>4.5739999999999998</v>
      </c>
      <c r="E25" s="792">
        <v>11.573</v>
      </c>
      <c r="F25" s="792">
        <v>8.4640000000000004</v>
      </c>
      <c r="G25" s="792">
        <v>1.5529999999999999</v>
      </c>
      <c r="H25" s="792">
        <v>1.556</v>
      </c>
      <c r="I25" s="792">
        <v>11.573</v>
      </c>
      <c r="J25" s="792">
        <v>11.581</v>
      </c>
      <c r="K25" s="792">
        <v>-9.8239999999999998</v>
      </c>
      <c r="L25" s="792">
        <v>1.7569999999999999</v>
      </c>
      <c r="M25" s="792">
        <v>0.21099999999999999</v>
      </c>
      <c r="N25" s="792">
        <v>-0.04</v>
      </c>
      <c r="O25" s="792">
        <v>-2.5000000000000001E-2</v>
      </c>
      <c r="P25" s="792">
        <v>-6.7000000000000004E-2</v>
      </c>
      <c r="Q25" s="792">
        <v>2E-3</v>
      </c>
      <c r="R25" s="792">
        <v>-6.5000000000000002E-2</v>
      </c>
      <c r="S25" s="792">
        <v>0</v>
      </c>
      <c r="T25" s="792">
        <v>-6.5000000000000002E-2</v>
      </c>
    </row>
    <row r="26" spans="2:20">
      <c r="B26" s="220" t="s">
        <v>366</v>
      </c>
      <c r="C26" s="792">
        <v>12.231999999999999</v>
      </c>
      <c r="D26" s="792">
        <v>34.929000000000002</v>
      </c>
      <c r="E26" s="792">
        <v>47.161000000000001</v>
      </c>
      <c r="F26" s="792">
        <v>0.84099999999999997</v>
      </c>
      <c r="G26" s="792">
        <v>3.02</v>
      </c>
      <c r="H26" s="792">
        <v>43.3</v>
      </c>
      <c r="I26" s="792">
        <v>47.161000000000001</v>
      </c>
      <c r="J26" s="792">
        <v>3.77</v>
      </c>
      <c r="K26" s="792">
        <v>-0.753</v>
      </c>
      <c r="L26" s="792">
        <v>3.0169999999999999</v>
      </c>
      <c r="M26" s="792">
        <v>2.4740000000000002</v>
      </c>
      <c r="N26" s="792">
        <v>2.145</v>
      </c>
      <c r="O26" s="792">
        <v>-3.5000000000000003E-2</v>
      </c>
      <c r="P26" s="792">
        <v>2.11</v>
      </c>
      <c r="Q26" s="792">
        <v>-0.26500000000000001</v>
      </c>
      <c r="R26" s="792">
        <v>1.845</v>
      </c>
      <c r="S26" s="792">
        <v>0</v>
      </c>
      <c r="T26" s="792">
        <v>1.845</v>
      </c>
    </row>
    <row r="27" spans="2:20">
      <c r="B27" s="220" t="s">
        <v>367</v>
      </c>
      <c r="C27" s="792">
        <v>65.256</v>
      </c>
      <c r="D27" s="792">
        <v>20.001000000000001</v>
      </c>
      <c r="E27" s="792">
        <v>85.257000000000005</v>
      </c>
      <c r="F27" s="792">
        <v>49.313000000000002</v>
      </c>
      <c r="G27" s="792">
        <v>9.2989999999999995</v>
      </c>
      <c r="H27" s="792">
        <v>26.645</v>
      </c>
      <c r="I27" s="792">
        <v>85.257000000000005</v>
      </c>
      <c r="J27" s="792">
        <v>0.69699999999999995</v>
      </c>
      <c r="K27" s="792">
        <v>0</v>
      </c>
      <c r="L27" s="792">
        <v>0.69699999999999995</v>
      </c>
      <c r="M27" s="792">
        <v>0.53900000000000003</v>
      </c>
      <c r="N27" s="792">
        <v>0.313</v>
      </c>
      <c r="O27" s="792">
        <v>0.27200000000000002</v>
      </c>
      <c r="P27" s="792">
        <v>0.58499999999999996</v>
      </c>
      <c r="Q27" s="792">
        <v>-4.9000000000000002E-2</v>
      </c>
      <c r="R27" s="792">
        <v>0.53600000000000003</v>
      </c>
      <c r="S27" s="792">
        <v>0</v>
      </c>
      <c r="T27" s="792">
        <v>0.53600000000000003</v>
      </c>
    </row>
    <row r="28" spans="2:20">
      <c r="B28" s="220" t="s">
        <v>368</v>
      </c>
      <c r="C28" s="792">
        <v>55.633000000000003</v>
      </c>
      <c r="D28" s="792">
        <v>304.44799999999998</v>
      </c>
      <c r="E28" s="792">
        <v>360.08100000000002</v>
      </c>
      <c r="F28" s="792">
        <v>1.7889999999999999</v>
      </c>
      <c r="G28" s="792">
        <v>6.9000000000000006E-2</v>
      </c>
      <c r="H28" s="792">
        <v>358.22300000000001</v>
      </c>
      <c r="I28" s="792">
        <v>360.08100000000002</v>
      </c>
      <c r="J28" s="792">
        <v>7.2069999999999999</v>
      </c>
      <c r="K28" s="792">
        <v>-1.766</v>
      </c>
      <c r="L28" s="792">
        <v>5.4409999999999998</v>
      </c>
      <c r="M28" s="792">
        <v>3.9870000000000001</v>
      </c>
      <c r="N28" s="792">
        <v>-2.39</v>
      </c>
      <c r="O28" s="792">
        <v>3.0000000000000001E-3</v>
      </c>
      <c r="P28" s="792">
        <v>-2.3879999999999999</v>
      </c>
      <c r="Q28" s="792">
        <v>-0.505</v>
      </c>
      <c r="R28" s="792">
        <v>-2.8929999999999998</v>
      </c>
      <c r="S28" s="792">
        <v>0</v>
      </c>
      <c r="T28" s="792">
        <v>-2.8929999999999998</v>
      </c>
    </row>
    <row r="29" spans="2:20">
      <c r="B29" s="220" t="s">
        <v>306</v>
      </c>
      <c r="C29" s="792">
        <v>91.897000000000006</v>
      </c>
      <c r="D29" s="792">
        <v>212.023</v>
      </c>
      <c r="E29" s="792">
        <v>303.92</v>
      </c>
      <c r="F29" s="792">
        <v>61.826000000000001</v>
      </c>
      <c r="G29" s="792">
        <v>23.425000000000001</v>
      </c>
      <c r="H29" s="792">
        <v>218.66900000000001</v>
      </c>
      <c r="I29" s="792">
        <v>303.92</v>
      </c>
      <c r="J29" s="792">
        <v>1.3919999999999999</v>
      </c>
      <c r="K29" s="792">
        <v>0</v>
      </c>
      <c r="L29" s="792">
        <v>1.3919999999999999</v>
      </c>
      <c r="M29" s="792">
        <v>0.318</v>
      </c>
      <c r="N29" s="792">
        <v>-0.26400000000000001</v>
      </c>
      <c r="O29" s="792">
        <v>0.30099999999999999</v>
      </c>
      <c r="P29" s="792">
        <v>3.6999999999999998E-2</v>
      </c>
      <c r="Q29" s="792">
        <v>-3.2000000000000001E-2</v>
      </c>
      <c r="R29" s="792">
        <v>5.0000000000000001E-3</v>
      </c>
      <c r="S29" s="792">
        <v>0</v>
      </c>
      <c r="T29" s="792">
        <v>5.0000000000000001E-3</v>
      </c>
    </row>
    <row r="30" spans="2:20">
      <c r="B30" s="220" t="s">
        <v>308</v>
      </c>
      <c r="C30" s="792">
        <v>6.6609999999999996</v>
      </c>
      <c r="D30" s="792">
        <v>60.832000000000001</v>
      </c>
      <c r="E30" s="792">
        <v>67.492999999999995</v>
      </c>
      <c r="F30" s="792">
        <v>46.252000000000002</v>
      </c>
      <c r="G30" s="792">
        <v>2.4969999999999999</v>
      </c>
      <c r="H30" s="792">
        <v>18.744</v>
      </c>
      <c r="I30" s="792">
        <v>67.492999999999995</v>
      </c>
      <c r="J30" s="792">
        <v>3.5990000000000002</v>
      </c>
      <c r="K30" s="792">
        <v>-0.45800000000000002</v>
      </c>
      <c r="L30" s="792">
        <v>3.141</v>
      </c>
      <c r="M30" s="792">
        <v>2.5670000000000002</v>
      </c>
      <c r="N30" s="792">
        <v>1.5920000000000001</v>
      </c>
      <c r="O30" s="792">
        <v>-0.71399999999999997</v>
      </c>
      <c r="P30" s="792">
        <v>0.879</v>
      </c>
      <c r="Q30" s="792">
        <v>-0.45100000000000001</v>
      </c>
      <c r="R30" s="792">
        <v>0.42799999999999999</v>
      </c>
      <c r="S30" s="792">
        <v>0</v>
      </c>
      <c r="T30" s="792">
        <v>0.42799999999999999</v>
      </c>
    </row>
    <row r="31" spans="2:20">
      <c r="B31" s="220" t="s">
        <v>307</v>
      </c>
      <c r="C31" s="792">
        <v>123.28100000000001</v>
      </c>
      <c r="D31" s="792">
        <v>471.26</v>
      </c>
      <c r="E31" s="792">
        <v>594.54100000000005</v>
      </c>
      <c r="F31" s="792">
        <v>51.738</v>
      </c>
      <c r="G31" s="792">
        <v>96.501000000000005</v>
      </c>
      <c r="H31" s="792">
        <v>446.30200000000002</v>
      </c>
      <c r="I31" s="792">
        <v>594.54100000000005</v>
      </c>
      <c r="J31" s="792">
        <v>54.866999999999997</v>
      </c>
      <c r="K31" s="792">
        <v>-19.434999999999999</v>
      </c>
      <c r="L31" s="792">
        <v>35.432000000000002</v>
      </c>
      <c r="M31" s="792">
        <v>32.134</v>
      </c>
      <c r="N31" s="792">
        <v>27.234000000000002</v>
      </c>
      <c r="O31" s="792">
        <v>-0.97699999999999998</v>
      </c>
      <c r="P31" s="792">
        <v>26.256</v>
      </c>
      <c r="Q31" s="792">
        <v>-7.9210000000000003</v>
      </c>
      <c r="R31" s="792">
        <v>18.335000000000001</v>
      </c>
      <c r="S31" s="792">
        <v>0</v>
      </c>
      <c r="T31" s="792">
        <v>18.335000000000001</v>
      </c>
    </row>
    <row r="32" spans="2:20">
      <c r="B32" s="220" t="s">
        <v>370</v>
      </c>
      <c r="C32" s="792">
        <v>1331.9369999999999</v>
      </c>
      <c r="D32" s="792">
        <v>6303.0569999999998</v>
      </c>
      <c r="E32" s="792">
        <v>7634.9939999999997</v>
      </c>
      <c r="F32" s="792">
        <v>1784.26</v>
      </c>
      <c r="G32" s="792">
        <v>2449.7289999999998</v>
      </c>
      <c r="H32" s="792">
        <v>3401.0050000000001</v>
      </c>
      <c r="I32" s="792">
        <v>7634.9939999999997</v>
      </c>
      <c r="J32" s="792">
        <v>1048.576</v>
      </c>
      <c r="K32" s="792">
        <v>-537.18200000000002</v>
      </c>
      <c r="L32" s="792">
        <v>511.39400000000001</v>
      </c>
      <c r="M32" s="792">
        <v>440.05799999999999</v>
      </c>
      <c r="N32" s="792">
        <v>362.66</v>
      </c>
      <c r="O32" s="792">
        <v>-69.820999999999998</v>
      </c>
      <c r="P32" s="792">
        <v>291.75400000000002</v>
      </c>
      <c r="Q32" s="792">
        <v>-101.92700000000001</v>
      </c>
      <c r="R32" s="792">
        <v>189.827</v>
      </c>
      <c r="S32" s="792">
        <v>-36.341999999999999</v>
      </c>
      <c r="T32" s="792">
        <v>153.48500000000001</v>
      </c>
    </row>
    <row r="33" spans="2:25">
      <c r="B33" s="220" t="s">
        <v>371</v>
      </c>
      <c r="C33" s="792">
        <v>1503.633</v>
      </c>
      <c r="D33" s="792">
        <v>2.214</v>
      </c>
      <c r="E33" s="792">
        <v>1505.847</v>
      </c>
      <c r="F33" s="792">
        <v>315.68099999999998</v>
      </c>
      <c r="G33" s="792">
        <v>0</v>
      </c>
      <c r="H33" s="792">
        <v>1190.1659999999999</v>
      </c>
      <c r="I33" s="792">
        <v>1505.847</v>
      </c>
      <c r="J33" s="792">
        <v>0</v>
      </c>
      <c r="K33" s="792">
        <v>0</v>
      </c>
      <c r="L33" s="792">
        <v>0</v>
      </c>
      <c r="M33" s="792">
        <v>-2.4E-2</v>
      </c>
      <c r="N33" s="792">
        <v>-2.4E-2</v>
      </c>
      <c r="O33" s="792">
        <v>0.25800000000000001</v>
      </c>
      <c r="P33" s="792">
        <v>31.361000000000001</v>
      </c>
      <c r="Q33" s="792">
        <v>0</v>
      </c>
      <c r="R33" s="792">
        <v>31.361000000000001</v>
      </c>
      <c r="S33" s="792">
        <v>-5.3140000000000001</v>
      </c>
      <c r="T33" s="792">
        <v>26.047000000000001</v>
      </c>
    </row>
    <row r="34" spans="2:25">
      <c r="B34" s="220" t="s">
        <v>148</v>
      </c>
      <c r="C34" s="792">
        <v>342.44400000000002</v>
      </c>
      <c r="D34" s="792">
        <v>1489.97</v>
      </c>
      <c r="E34" s="792">
        <v>1832.414</v>
      </c>
      <c r="F34" s="792">
        <v>406.13299999999998</v>
      </c>
      <c r="G34" s="792">
        <v>505.45100000000002</v>
      </c>
      <c r="H34" s="792">
        <v>920.83</v>
      </c>
      <c r="I34" s="792">
        <v>1832.414</v>
      </c>
      <c r="J34" s="792">
        <v>176.553</v>
      </c>
      <c r="K34" s="792">
        <v>-59.981999999999999</v>
      </c>
      <c r="L34" s="792">
        <v>116.571</v>
      </c>
      <c r="M34" s="792">
        <v>95.733000000000004</v>
      </c>
      <c r="N34" s="792">
        <v>95.501999999999995</v>
      </c>
      <c r="O34" s="792">
        <v>-5.1589999999999998</v>
      </c>
      <c r="P34" s="792">
        <v>95.908000000000001</v>
      </c>
      <c r="Q34" s="792">
        <v>-28.635000000000002</v>
      </c>
      <c r="R34" s="792">
        <v>67.272999999999996</v>
      </c>
      <c r="S34" s="792">
        <v>-2.63</v>
      </c>
      <c r="T34" s="792">
        <v>64.643000000000001</v>
      </c>
    </row>
    <row r="35" spans="2:25">
      <c r="B35" s="220" t="s">
        <v>149</v>
      </c>
      <c r="C35" s="792">
        <v>27.277999999999999</v>
      </c>
      <c r="D35" s="792">
        <v>133.874</v>
      </c>
      <c r="E35" s="792">
        <v>161.15199999999999</v>
      </c>
      <c r="F35" s="792">
        <v>14.329000000000001</v>
      </c>
      <c r="G35" s="792">
        <v>33.817999999999998</v>
      </c>
      <c r="H35" s="792">
        <v>113.005</v>
      </c>
      <c r="I35" s="792">
        <v>161.15199999999999</v>
      </c>
      <c r="J35" s="792">
        <v>21.042999999999999</v>
      </c>
      <c r="K35" s="792">
        <v>-1.528</v>
      </c>
      <c r="L35" s="792">
        <v>19.515000000000001</v>
      </c>
      <c r="M35" s="792">
        <v>18.163</v>
      </c>
      <c r="N35" s="792">
        <v>18.155999999999999</v>
      </c>
      <c r="O35" s="792">
        <v>9.7000000000000003E-2</v>
      </c>
      <c r="P35" s="792">
        <v>18.253</v>
      </c>
      <c r="Q35" s="792">
        <v>-5.4180000000000001</v>
      </c>
      <c r="R35" s="792">
        <v>12.835000000000001</v>
      </c>
      <c r="S35" s="792">
        <v>-0.35099999999999998</v>
      </c>
      <c r="T35" s="792">
        <v>12.484</v>
      </c>
    </row>
    <row r="36" spans="2:25">
      <c r="B36" s="220" t="s">
        <v>150</v>
      </c>
      <c r="C36" s="792">
        <v>34.569000000000003</v>
      </c>
      <c r="D36" s="792">
        <v>160.846</v>
      </c>
      <c r="E36" s="792">
        <v>195.41499999999999</v>
      </c>
      <c r="F36" s="792">
        <v>84.182000000000002</v>
      </c>
      <c r="G36" s="792">
        <v>30.523</v>
      </c>
      <c r="H36" s="792">
        <v>80.709999999999994</v>
      </c>
      <c r="I36" s="792">
        <v>195.41499999999999</v>
      </c>
      <c r="J36" s="792">
        <v>17.013000000000002</v>
      </c>
      <c r="K36" s="792">
        <v>-5.3559999999999999</v>
      </c>
      <c r="L36" s="792">
        <v>11.657</v>
      </c>
      <c r="M36" s="792">
        <v>8.9619999999999997</v>
      </c>
      <c r="N36" s="792">
        <v>8.9749999999999996</v>
      </c>
      <c r="O36" s="792">
        <v>-0.48</v>
      </c>
      <c r="P36" s="792">
        <v>8.4949999999999992</v>
      </c>
      <c r="Q36" s="792">
        <v>-2.6859999999999999</v>
      </c>
      <c r="R36" s="792">
        <v>5.8090000000000002</v>
      </c>
      <c r="S36" s="792">
        <v>-0.45</v>
      </c>
      <c r="T36" s="792">
        <v>5.359</v>
      </c>
    </row>
    <row r="37" spans="2:25">
      <c r="B37" s="220" t="s">
        <v>151</v>
      </c>
      <c r="C37" s="792">
        <v>263.02800000000002</v>
      </c>
      <c r="D37" s="792">
        <v>1622.27</v>
      </c>
      <c r="E37" s="792">
        <v>1885.298</v>
      </c>
      <c r="F37" s="792">
        <v>594.14800000000002</v>
      </c>
      <c r="G37" s="792">
        <v>315.57299999999998</v>
      </c>
      <c r="H37" s="792">
        <v>975.577</v>
      </c>
      <c r="I37" s="792">
        <v>1885.298</v>
      </c>
      <c r="J37" s="792">
        <v>283.596</v>
      </c>
      <c r="K37" s="792">
        <v>-186.18799999999999</v>
      </c>
      <c r="L37" s="792">
        <v>97.408000000000001</v>
      </c>
      <c r="M37" s="792">
        <v>77.917000000000002</v>
      </c>
      <c r="N37" s="792">
        <v>75.638000000000005</v>
      </c>
      <c r="O37" s="792">
        <v>-5.7309999999999999</v>
      </c>
      <c r="P37" s="792">
        <v>70.033000000000001</v>
      </c>
      <c r="Q37" s="792">
        <v>-21.274000000000001</v>
      </c>
      <c r="R37" s="792">
        <v>48.759</v>
      </c>
      <c r="S37" s="792">
        <v>-4.093</v>
      </c>
      <c r="T37" s="792">
        <v>44.665999999999997</v>
      </c>
    </row>
    <row r="38" spans="2:25">
      <c r="B38" s="220" t="s">
        <v>152</v>
      </c>
      <c r="C38" s="792">
        <v>4343.8029999999999</v>
      </c>
      <c r="D38" s="792">
        <v>2.1309999999999998</v>
      </c>
      <c r="E38" s="792">
        <v>4345.9340000000002</v>
      </c>
      <c r="F38" s="792">
        <v>2220.9479999999999</v>
      </c>
      <c r="G38" s="792">
        <v>0</v>
      </c>
      <c r="H38" s="792">
        <v>2124.9859999999999</v>
      </c>
      <c r="I38" s="792">
        <v>4345.9340000000002</v>
      </c>
      <c r="J38" s="792">
        <v>431.839</v>
      </c>
      <c r="K38" s="792">
        <v>-187.495</v>
      </c>
      <c r="L38" s="792">
        <v>244.34399999999999</v>
      </c>
      <c r="M38" s="792">
        <v>202.44800000000001</v>
      </c>
      <c r="N38" s="792">
        <v>199.88900000000001</v>
      </c>
      <c r="O38" s="792">
        <v>-10.961</v>
      </c>
      <c r="P38" s="792">
        <v>189.02099999999999</v>
      </c>
      <c r="Q38" s="792">
        <v>-58.566000000000003</v>
      </c>
      <c r="R38" s="792">
        <v>130.45500000000001</v>
      </c>
      <c r="S38" s="792">
        <v>-7.657</v>
      </c>
      <c r="T38" s="792">
        <v>122.798</v>
      </c>
    </row>
    <row r="39" spans="2:25">
      <c r="B39" s="249"/>
      <c r="C39" s="788"/>
      <c r="D39" s="788"/>
      <c r="E39" s="788"/>
      <c r="F39" s="788"/>
      <c r="G39" s="788"/>
      <c r="H39" s="788"/>
      <c r="I39" s="788"/>
      <c r="J39" s="788"/>
      <c r="K39" s="788"/>
      <c r="L39" s="788"/>
      <c r="M39" s="788"/>
      <c r="N39" s="788"/>
      <c r="O39" s="788"/>
      <c r="P39" s="788"/>
      <c r="Q39" s="788"/>
      <c r="R39" s="788"/>
      <c r="S39" s="788"/>
      <c r="T39" s="788"/>
      <c r="U39" s="788"/>
      <c r="V39" s="249"/>
      <c r="W39" s="249"/>
      <c r="X39" s="249"/>
      <c r="Y39" s="249"/>
    </row>
    <row r="40" spans="2:25">
      <c r="B40" s="249"/>
      <c r="C40" s="789"/>
      <c r="D40" s="789"/>
      <c r="E40" s="789"/>
      <c r="F40" s="789"/>
      <c r="G40" s="789"/>
      <c r="H40" s="789"/>
      <c r="I40" s="789"/>
      <c r="J40" s="789"/>
      <c r="K40" s="789"/>
      <c r="L40" s="789"/>
      <c r="M40" s="789"/>
      <c r="N40" s="789"/>
      <c r="O40" s="789"/>
      <c r="P40" s="789"/>
      <c r="Q40" s="789"/>
      <c r="R40" s="789"/>
      <c r="S40" s="789"/>
    </row>
    <row r="41" spans="2:25">
      <c r="G41" s="784"/>
      <c r="I41" s="785"/>
      <c r="P41" s="789"/>
    </row>
    <row r="42" spans="2:25" s="271" customFormat="1">
      <c r="C42" s="786"/>
      <c r="D42" s="786"/>
      <c r="E42" s="786"/>
      <c r="F42" s="786"/>
      <c r="G42" s="785"/>
      <c r="H42" s="786"/>
      <c r="I42" s="785"/>
      <c r="J42" s="787"/>
      <c r="K42" s="790"/>
      <c r="L42" s="785"/>
      <c r="M42" s="785"/>
      <c r="N42" s="785"/>
      <c r="O42" s="785"/>
      <c r="P42" s="785"/>
      <c r="Q42" s="785"/>
      <c r="R42" s="785"/>
      <c r="S42" s="785"/>
      <c r="T42" s="786"/>
      <c r="U42" s="786"/>
    </row>
    <row r="43" spans="2:25" ht="25.5" customHeight="1">
      <c r="C43" s="604" t="s">
        <v>50</v>
      </c>
      <c r="D43" s="605" t="s">
        <v>153</v>
      </c>
      <c r="E43" s="605" t="s">
        <v>51</v>
      </c>
      <c r="F43" s="605" t="s">
        <v>52</v>
      </c>
      <c r="G43" s="605" t="s">
        <v>53</v>
      </c>
      <c r="H43" s="605" t="s">
        <v>154</v>
      </c>
      <c r="I43" s="606" t="s">
        <v>129</v>
      </c>
      <c r="J43" s="761" t="s">
        <v>88</v>
      </c>
      <c r="K43" s="761" t="s">
        <v>155</v>
      </c>
      <c r="L43" s="761" t="s">
        <v>95</v>
      </c>
      <c r="M43" s="761" t="s">
        <v>29</v>
      </c>
      <c r="N43" s="761" t="s">
        <v>156</v>
      </c>
      <c r="O43" s="761" t="s">
        <v>157</v>
      </c>
      <c r="P43" s="761" t="s">
        <v>158</v>
      </c>
      <c r="Q43" s="761" t="s">
        <v>86</v>
      </c>
      <c r="R43" s="761" t="s">
        <v>87</v>
      </c>
      <c r="S43" s="761" t="s">
        <v>526</v>
      </c>
      <c r="T43" s="762" t="s">
        <v>87</v>
      </c>
    </row>
    <row r="44" spans="2:25">
      <c r="C44" s="607" t="s">
        <v>512</v>
      </c>
      <c r="D44" s="607" t="str">
        <f t="shared" ref="D44:I44" si="1">$C$44</f>
        <v xml:space="preserve"> December 31 2023</v>
      </c>
      <c r="E44" s="607" t="str">
        <f t="shared" si="1"/>
        <v xml:space="preserve"> December 31 2023</v>
      </c>
      <c r="F44" s="607" t="str">
        <f t="shared" si="1"/>
        <v xml:space="preserve"> December 31 2023</v>
      </c>
      <c r="G44" s="607" t="str">
        <f t="shared" si="1"/>
        <v xml:space="preserve"> December 31 2023</v>
      </c>
      <c r="H44" s="607" t="str">
        <f t="shared" si="1"/>
        <v xml:space="preserve"> December 31 2023</v>
      </c>
      <c r="I44" s="607" t="str">
        <f t="shared" si="1"/>
        <v xml:space="preserve"> December 31 2023</v>
      </c>
      <c r="J44" s="608" t="s">
        <v>514</v>
      </c>
      <c r="K44" s="608" t="s">
        <v>514</v>
      </c>
      <c r="L44" s="608" t="s">
        <v>514</v>
      </c>
      <c r="M44" s="608" t="s">
        <v>514</v>
      </c>
      <c r="N44" s="608" t="s">
        <v>514</v>
      </c>
      <c r="O44" s="608" t="s">
        <v>514</v>
      </c>
      <c r="P44" s="608" t="s">
        <v>514</v>
      </c>
      <c r="Q44" s="608" t="s">
        <v>514</v>
      </c>
      <c r="R44" s="608" t="s">
        <v>514</v>
      </c>
      <c r="S44" s="608" t="s">
        <v>514</v>
      </c>
      <c r="T44" s="608" t="s">
        <v>514</v>
      </c>
    </row>
    <row r="45" spans="2:25">
      <c r="C45" s="609" t="s">
        <v>290</v>
      </c>
      <c r="D45" s="609" t="s">
        <v>290</v>
      </c>
      <c r="E45" s="609" t="s">
        <v>290</v>
      </c>
      <c r="F45" s="609" t="s">
        <v>290</v>
      </c>
      <c r="G45" s="609" t="s">
        <v>290</v>
      </c>
      <c r="H45" s="609" t="s">
        <v>290</v>
      </c>
      <c r="I45" s="609" t="s">
        <v>290</v>
      </c>
      <c r="J45" s="609" t="s">
        <v>290</v>
      </c>
      <c r="K45" s="609" t="s">
        <v>290</v>
      </c>
      <c r="L45" s="609" t="s">
        <v>290</v>
      </c>
      <c r="M45" s="609" t="s">
        <v>290</v>
      </c>
      <c r="N45" s="609" t="s">
        <v>290</v>
      </c>
      <c r="O45" s="609" t="s">
        <v>290</v>
      </c>
      <c r="P45" s="609" t="s">
        <v>290</v>
      </c>
      <c r="Q45" s="609" t="s">
        <v>290</v>
      </c>
      <c r="R45" s="609" t="s">
        <v>290</v>
      </c>
      <c r="S45" s="609" t="s">
        <v>290</v>
      </c>
      <c r="T45" s="609" t="s">
        <v>290</v>
      </c>
    </row>
    <row r="47" spans="2:25">
      <c r="B47" s="220" t="s">
        <v>139</v>
      </c>
      <c r="C47" s="792">
        <v>10.101000000000001</v>
      </c>
      <c r="D47" s="792">
        <v>236.29400000000001</v>
      </c>
      <c r="E47" s="792">
        <v>246.39500000000001</v>
      </c>
      <c r="F47" s="792">
        <v>8.1000000000000003E-2</v>
      </c>
      <c r="G47" s="792">
        <v>0</v>
      </c>
      <c r="H47" s="792">
        <v>246.31399999999999</v>
      </c>
      <c r="I47" s="792">
        <v>246.39500000000001</v>
      </c>
      <c r="J47" s="792">
        <v>0</v>
      </c>
      <c r="K47" s="792">
        <v>-0.29499999999999998</v>
      </c>
      <c r="L47" s="792">
        <v>-0.29499999999999998</v>
      </c>
      <c r="M47" s="792">
        <v>-3.621</v>
      </c>
      <c r="N47" s="792">
        <v>-3.6680000000000001</v>
      </c>
      <c r="O47" s="792">
        <v>24.428000000000001</v>
      </c>
      <c r="P47" s="792">
        <v>20.407</v>
      </c>
      <c r="Q47" s="792">
        <v>6.81</v>
      </c>
      <c r="R47" s="792">
        <v>27.216999999999999</v>
      </c>
      <c r="S47" s="792">
        <v>-237.054</v>
      </c>
      <c r="T47" s="792">
        <v>-209.83699999999999</v>
      </c>
    </row>
    <row r="48" spans="2:25">
      <c r="B48" s="106" t="s">
        <v>140</v>
      </c>
      <c r="C48" s="792">
        <v>0</v>
      </c>
      <c r="D48" s="792">
        <v>0</v>
      </c>
      <c r="E48" s="792">
        <v>0</v>
      </c>
      <c r="F48" s="792">
        <v>0</v>
      </c>
      <c r="G48" s="792">
        <v>0</v>
      </c>
      <c r="H48" s="792">
        <v>0</v>
      </c>
      <c r="I48" s="792">
        <v>0</v>
      </c>
      <c r="J48" s="792">
        <v>4.41</v>
      </c>
      <c r="K48" s="792">
        <v>-0.16900000000000001</v>
      </c>
      <c r="L48" s="792">
        <v>4.2409999999999997</v>
      </c>
      <c r="M48" s="792">
        <v>2.4790000000000001</v>
      </c>
      <c r="N48" s="792">
        <v>0.98899999999999999</v>
      </c>
      <c r="O48" s="792">
        <v>0.74099999999999999</v>
      </c>
      <c r="P48" s="792">
        <v>1.73</v>
      </c>
      <c r="Q48" s="792">
        <v>-1.81</v>
      </c>
      <c r="R48" s="792">
        <v>-0.08</v>
      </c>
      <c r="S48" s="792">
        <v>-126.777</v>
      </c>
      <c r="T48" s="792">
        <v>-126.857</v>
      </c>
    </row>
    <row r="49" spans="2:20">
      <c r="B49" s="106" t="s">
        <v>141</v>
      </c>
      <c r="C49" s="792">
        <v>50.926000000000002</v>
      </c>
      <c r="D49" s="792">
        <v>103.08199999999999</v>
      </c>
      <c r="E49" s="792">
        <v>154.00800000000001</v>
      </c>
      <c r="F49" s="792">
        <v>25.905999999999999</v>
      </c>
      <c r="G49" s="792">
        <v>31.587</v>
      </c>
      <c r="H49" s="792">
        <v>96.515000000000001</v>
      </c>
      <c r="I49" s="792">
        <v>154.00800000000001</v>
      </c>
      <c r="J49" s="792">
        <v>31.603000000000002</v>
      </c>
      <c r="K49" s="792">
        <v>-3.355</v>
      </c>
      <c r="L49" s="792">
        <v>28.248000000000001</v>
      </c>
      <c r="M49" s="792">
        <v>19.920000000000002</v>
      </c>
      <c r="N49" s="792">
        <v>7.9379999999999997</v>
      </c>
      <c r="O49" s="792">
        <v>23.975000000000001</v>
      </c>
      <c r="P49" s="792">
        <v>29.559000000000001</v>
      </c>
      <c r="Q49" s="792">
        <v>-7.1340000000000003</v>
      </c>
      <c r="R49" s="792">
        <v>22.425000000000001</v>
      </c>
      <c r="S49" s="792">
        <v>-145.80099999999999</v>
      </c>
      <c r="T49" s="792">
        <v>-123.376</v>
      </c>
    </row>
    <row r="50" spans="2:20">
      <c r="B50" s="106" t="s">
        <v>142</v>
      </c>
      <c r="C50" s="792">
        <v>128.982</v>
      </c>
      <c r="D50" s="792">
        <v>1535.4010000000001</v>
      </c>
      <c r="E50" s="792">
        <v>1664.383</v>
      </c>
      <c r="F50" s="792">
        <v>324.41800000000001</v>
      </c>
      <c r="G50" s="792">
        <v>556.29700000000003</v>
      </c>
      <c r="H50" s="792">
        <v>783.66800000000001</v>
      </c>
      <c r="I50" s="792">
        <v>1664.383</v>
      </c>
      <c r="J50" s="792">
        <v>622.82500000000005</v>
      </c>
      <c r="K50" s="792">
        <v>-481.15300000000002</v>
      </c>
      <c r="L50" s="792">
        <v>141.672</v>
      </c>
      <c r="M50" s="792">
        <v>-54.158000000000001</v>
      </c>
      <c r="N50" s="792">
        <v>-137.91200000000001</v>
      </c>
      <c r="O50" s="792">
        <v>229.554</v>
      </c>
      <c r="P50" s="792">
        <v>91.739000000000004</v>
      </c>
      <c r="Q50" s="792">
        <v>25.695</v>
      </c>
      <c r="R50" s="792">
        <v>117.434</v>
      </c>
      <c r="S50" s="792">
        <v>-768.78599999999994</v>
      </c>
      <c r="T50" s="792">
        <v>-651.35199999999998</v>
      </c>
    </row>
    <row r="51" spans="2:20">
      <c r="B51" s="106" t="s">
        <v>303</v>
      </c>
      <c r="C51" s="792">
        <v>13.087</v>
      </c>
      <c r="D51" s="792">
        <v>0.68500000000000005</v>
      </c>
      <c r="E51" s="792">
        <v>13.772</v>
      </c>
      <c r="F51" s="792">
        <v>13.603</v>
      </c>
      <c r="G51" s="792">
        <v>0</v>
      </c>
      <c r="H51" s="792">
        <v>0.16900000000000001</v>
      </c>
      <c r="I51" s="792">
        <v>13.772</v>
      </c>
      <c r="J51" s="792">
        <v>0.5</v>
      </c>
      <c r="K51" s="792">
        <v>-5.3999999999999999E-2</v>
      </c>
      <c r="L51" s="792">
        <v>0.44600000000000001</v>
      </c>
      <c r="M51" s="792">
        <v>-9.6000000000000002E-2</v>
      </c>
      <c r="N51" s="792">
        <v>-0.23400000000000001</v>
      </c>
      <c r="O51" s="792">
        <v>-0.113</v>
      </c>
      <c r="P51" s="792">
        <v>-0.29399999999999998</v>
      </c>
      <c r="Q51" s="792">
        <v>-1.7999999999999999E-2</v>
      </c>
      <c r="R51" s="792">
        <v>-0.312</v>
      </c>
      <c r="S51" s="792">
        <v>-0.55000000000000004</v>
      </c>
      <c r="T51" s="792">
        <v>-0.86199999999999999</v>
      </c>
    </row>
    <row r="52" spans="2:20">
      <c r="B52" s="106" t="s">
        <v>246</v>
      </c>
      <c r="C52" s="792">
        <v>0</v>
      </c>
      <c r="D52" s="792">
        <v>0</v>
      </c>
      <c r="E52" s="792">
        <v>0</v>
      </c>
      <c r="F52" s="792">
        <v>0</v>
      </c>
      <c r="G52" s="792">
        <v>0</v>
      </c>
      <c r="H52" s="792">
        <v>0</v>
      </c>
      <c r="I52" s="792">
        <v>0</v>
      </c>
      <c r="J52" s="792">
        <v>3.6659999999999999</v>
      </c>
      <c r="K52" s="792">
        <v>-0.13900000000000001</v>
      </c>
      <c r="L52" s="792">
        <v>3.5270000000000001</v>
      </c>
      <c r="M52" s="792">
        <v>2.8359999999999999</v>
      </c>
      <c r="N52" s="792">
        <v>1.528</v>
      </c>
      <c r="O52" s="792">
        <v>-5.617</v>
      </c>
      <c r="P52" s="792">
        <v>-4.0890000000000004</v>
      </c>
      <c r="Q52" s="792">
        <v>-1.7689999999999999</v>
      </c>
      <c r="R52" s="792">
        <v>-5.8579999999999997</v>
      </c>
      <c r="S52" s="792">
        <v>-217.45599999999999</v>
      </c>
      <c r="T52" s="792">
        <v>-223.31399999999999</v>
      </c>
    </row>
    <row r="53" spans="2:20">
      <c r="B53" s="106" t="s">
        <v>143</v>
      </c>
      <c r="C53" s="792">
        <v>102.143</v>
      </c>
      <c r="D53" s="792">
        <v>448.91800000000001</v>
      </c>
      <c r="E53" s="792">
        <v>551.06100000000004</v>
      </c>
      <c r="F53" s="792">
        <v>26.948</v>
      </c>
      <c r="G53" s="792">
        <v>31.587</v>
      </c>
      <c r="H53" s="792">
        <v>492.52600000000001</v>
      </c>
      <c r="I53" s="792">
        <v>551.06100000000004</v>
      </c>
      <c r="J53" s="792">
        <v>36.012999999999998</v>
      </c>
      <c r="K53" s="792">
        <v>-5.5490000000000004</v>
      </c>
      <c r="L53" s="792">
        <v>30.463999999999999</v>
      </c>
      <c r="M53" s="792">
        <v>17.04</v>
      </c>
      <c r="N53" s="792">
        <v>3.52</v>
      </c>
      <c r="O53" s="792">
        <v>55.441000000000003</v>
      </c>
      <c r="P53" s="792">
        <v>107.81</v>
      </c>
      <c r="Q53" s="792">
        <v>-8.2420000000000009</v>
      </c>
      <c r="R53" s="792">
        <v>99.567999999999998</v>
      </c>
      <c r="S53" s="792">
        <v>-489.77100000000002</v>
      </c>
      <c r="T53" s="792">
        <v>-390.20299999999997</v>
      </c>
    </row>
    <row r="54" spans="2:20">
      <c r="B54" s="106" t="s">
        <v>363</v>
      </c>
      <c r="C54" s="792">
        <v>394.23</v>
      </c>
      <c r="D54" s="792">
        <v>5442.2120000000004</v>
      </c>
      <c r="E54" s="792">
        <v>5836.442</v>
      </c>
      <c r="F54" s="792">
        <v>724.49</v>
      </c>
      <c r="G54" s="792">
        <v>710.19200000000001</v>
      </c>
      <c r="H54" s="792">
        <v>4401.7610000000004</v>
      </c>
      <c r="I54" s="792">
        <v>5836.4430000000002</v>
      </c>
      <c r="J54" s="792">
        <v>681.59500000000003</v>
      </c>
      <c r="K54" s="792">
        <v>-162.733</v>
      </c>
      <c r="L54" s="792">
        <v>518.86199999999997</v>
      </c>
      <c r="M54" s="792">
        <v>427.34899999999999</v>
      </c>
      <c r="N54" s="792">
        <v>275.52600000000001</v>
      </c>
      <c r="O54" s="792">
        <v>-30.888000000000002</v>
      </c>
      <c r="P54" s="792">
        <v>244.91</v>
      </c>
      <c r="Q54" s="792">
        <v>-47.44</v>
      </c>
      <c r="R54" s="792">
        <v>197.47</v>
      </c>
      <c r="S54" s="792">
        <v>754.46</v>
      </c>
      <c r="T54" s="792">
        <v>951.93</v>
      </c>
    </row>
    <row r="55" spans="2:20">
      <c r="B55" s="106" t="s">
        <v>144</v>
      </c>
      <c r="C55" s="792">
        <v>45.435000000000002</v>
      </c>
      <c r="D55" s="792">
        <v>110.70699999999999</v>
      </c>
      <c r="E55" s="792">
        <v>156.142</v>
      </c>
      <c r="F55" s="792">
        <v>39.704999999999998</v>
      </c>
      <c r="G55" s="792">
        <v>13.614000000000001</v>
      </c>
      <c r="H55" s="792">
        <v>102.82299999999999</v>
      </c>
      <c r="I55" s="792">
        <v>156.142</v>
      </c>
      <c r="J55" s="792">
        <v>146.41</v>
      </c>
      <c r="K55" s="792">
        <v>-82.17</v>
      </c>
      <c r="L55" s="792">
        <v>64.239999999999995</v>
      </c>
      <c r="M55" s="792">
        <v>53.026000000000003</v>
      </c>
      <c r="N55" s="792">
        <v>41.436999999999998</v>
      </c>
      <c r="O55" s="792">
        <v>0.999</v>
      </c>
      <c r="P55" s="792">
        <v>42.436</v>
      </c>
      <c r="Q55" s="792">
        <v>-12.641999999999999</v>
      </c>
      <c r="R55" s="792">
        <v>29.794</v>
      </c>
      <c r="S55" s="792">
        <v>7.1639999999999997</v>
      </c>
      <c r="T55" s="792">
        <v>36.957999999999998</v>
      </c>
    </row>
    <row r="56" spans="2:20">
      <c r="B56" s="106" t="s">
        <v>163</v>
      </c>
      <c r="C56" s="792">
        <v>24.956</v>
      </c>
      <c r="D56" s="792">
        <v>329.09199999999998</v>
      </c>
      <c r="E56" s="792">
        <v>354.048</v>
      </c>
      <c r="F56" s="792">
        <v>41.978000000000002</v>
      </c>
      <c r="G56" s="792">
        <v>134.405</v>
      </c>
      <c r="H56" s="792">
        <v>177.66499999999999</v>
      </c>
      <c r="I56" s="792">
        <v>354.048</v>
      </c>
      <c r="J56" s="792">
        <v>71.587999999999994</v>
      </c>
      <c r="K56" s="792">
        <v>-11.564</v>
      </c>
      <c r="L56" s="792">
        <v>60.024000000000001</v>
      </c>
      <c r="M56" s="792">
        <v>55.731000000000002</v>
      </c>
      <c r="N56" s="792">
        <v>55.414999999999999</v>
      </c>
      <c r="O56" s="792">
        <v>-10.35</v>
      </c>
      <c r="P56" s="792">
        <v>45.064999999999998</v>
      </c>
      <c r="Q56" s="792">
        <v>-12.881</v>
      </c>
      <c r="R56" s="792">
        <v>32.183999999999997</v>
      </c>
      <c r="S56" s="792">
        <v>12.78</v>
      </c>
      <c r="T56" s="792">
        <v>44.963999999999999</v>
      </c>
    </row>
    <row r="57" spans="2:20">
      <c r="B57" s="106" t="s">
        <v>145</v>
      </c>
      <c r="C57" s="792">
        <v>246.34899999999999</v>
      </c>
      <c r="D57" s="792">
        <v>16.257000000000001</v>
      </c>
      <c r="E57" s="792">
        <v>262.60599999999999</v>
      </c>
      <c r="F57" s="792">
        <v>28.87</v>
      </c>
      <c r="G57" s="792">
        <v>0.55700000000000005</v>
      </c>
      <c r="H57" s="792">
        <v>233.179</v>
      </c>
      <c r="I57" s="792">
        <v>262.60599999999999</v>
      </c>
      <c r="J57" s="792">
        <v>17.548999999999999</v>
      </c>
      <c r="K57" s="792">
        <v>-7.0000000000000001E-3</v>
      </c>
      <c r="L57" s="792">
        <v>17.542000000000002</v>
      </c>
      <c r="M57" s="792">
        <v>14.086</v>
      </c>
      <c r="N57" s="792">
        <v>13.458</v>
      </c>
      <c r="O57" s="792">
        <v>20.934999999999999</v>
      </c>
      <c r="P57" s="792">
        <v>141.36799999999999</v>
      </c>
      <c r="Q57" s="792">
        <v>-48.08</v>
      </c>
      <c r="R57" s="792">
        <v>93.287999999999997</v>
      </c>
      <c r="S57" s="792">
        <v>14.05</v>
      </c>
      <c r="T57" s="792">
        <v>107.33799999999999</v>
      </c>
    </row>
    <row r="58" spans="2:20">
      <c r="B58" s="106" t="s">
        <v>135</v>
      </c>
      <c r="C58" s="792">
        <v>746.51199999999994</v>
      </c>
      <c r="D58" s="792">
        <v>2045.048</v>
      </c>
      <c r="E58" s="792">
        <v>2791.56</v>
      </c>
      <c r="F58" s="792">
        <v>1072.3340000000001</v>
      </c>
      <c r="G58" s="792">
        <v>814.18399999999997</v>
      </c>
      <c r="H58" s="792">
        <v>905.04200000000003</v>
      </c>
      <c r="I58" s="792">
        <v>2791.56</v>
      </c>
      <c r="J58" s="792">
        <v>1738.752</v>
      </c>
      <c r="K58" s="792">
        <v>-1152.098</v>
      </c>
      <c r="L58" s="792">
        <v>586.654</v>
      </c>
      <c r="M58" s="792">
        <v>391.39100000000002</v>
      </c>
      <c r="N58" s="792">
        <v>248.1</v>
      </c>
      <c r="O58" s="792">
        <v>-158.29499999999999</v>
      </c>
      <c r="P58" s="792">
        <v>89.951999999999998</v>
      </c>
      <c r="Q58" s="792">
        <v>-26.945</v>
      </c>
      <c r="R58" s="792">
        <v>63.006999999999998</v>
      </c>
      <c r="S58" s="792">
        <v>67.864000000000004</v>
      </c>
      <c r="T58" s="792">
        <v>130.87100000000001</v>
      </c>
    </row>
    <row r="59" spans="2:20">
      <c r="B59" s="106" t="s">
        <v>146</v>
      </c>
      <c r="C59" s="792">
        <v>763.62</v>
      </c>
      <c r="D59" s="792">
        <v>2979.5070000000001</v>
      </c>
      <c r="E59" s="792">
        <v>3743.127</v>
      </c>
      <c r="F59" s="792">
        <v>1686.5250000000001</v>
      </c>
      <c r="G59" s="792">
        <v>939.04399999999998</v>
      </c>
      <c r="H59" s="792">
        <v>1117.558</v>
      </c>
      <c r="I59" s="792">
        <v>3743.127</v>
      </c>
      <c r="J59" s="792">
        <v>1579.413</v>
      </c>
      <c r="K59" s="792">
        <v>-1039.5260000000001</v>
      </c>
      <c r="L59" s="792">
        <v>539.88699999999994</v>
      </c>
      <c r="M59" s="792">
        <v>336.67</v>
      </c>
      <c r="N59" s="792">
        <v>136.387</v>
      </c>
      <c r="O59" s="792">
        <v>-188.74</v>
      </c>
      <c r="P59" s="792">
        <v>-52.213000000000001</v>
      </c>
      <c r="Q59" s="792">
        <v>15.295</v>
      </c>
      <c r="R59" s="792">
        <v>-36.917999999999999</v>
      </c>
      <c r="S59" s="792">
        <v>87.927000000000007</v>
      </c>
      <c r="T59" s="792">
        <v>51.009</v>
      </c>
    </row>
    <row r="60" spans="2:20">
      <c r="B60" s="106" t="s">
        <v>520</v>
      </c>
      <c r="C60" s="792">
        <v>115.17400000000001</v>
      </c>
      <c r="D60" s="792">
        <v>186.42</v>
      </c>
      <c r="E60" s="792">
        <v>301.59399999999999</v>
      </c>
      <c r="F60" s="792">
        <v>95.113</v>
      </c>
      <c r="G60" s="792">
        <v>39.082000000000001</v>
      </c>
      <c r="H60" s="792">
        <v>167.399</v>
      </c>
      <c r="I60" s="792">
        <v>301.59399999999999</v>
      </c>
      <c r="J60" s="792">
        <v>78.501000000000005</v>
      </c>
      <c r="K60" s="792">
        <v>-50.813000000000002</v>
      </c>
      <c r="L60" s="792">
        <v>27.687999999999999</v>
      </c>
      <c r="M60" s="792">
        <v>6.64</v>
      </c>
      <c r="N60" s="792">
        <v>1.054</v>
      </c>
      <c r="O60" s="792">
        <v>0.69599999999999995</v>
      </c>
      <c r="P60" s="792">
        <v>1.75</v>
      </c>
      <c r="Q60" s="792">
        <v>-0.86299999999999999</v>
      </c>
      <c r="R60" s="792">
        <v>0.88700000000000001</v>
      </c>
      <c r="S60" s="792">
        <v>4.5599999999999996</v>
      </c>
      <c r="T60" s="792">
        <v>5.4470000000000001</v>
      </c>
    </row>
    <row r="61" spans="2:20">
      <c r="B61" s="106" t="s">
        <v>247</v>
      </c>
      <c r="C61" s="792">
        <v>1623.682</v>
      </c>
      <c r="D61" s="792">
        <v>5292.3010000000004</v>
      </c>
      <c r="E61" s="792">
        <v>6915.9830000000002</v>
      </c>
      <c r="F61" s="792">
        <v>1883.509</v>
      </c>
      <c r="G61" s="792">
        <v>3733.44</v>
      </c>
      <c r="H61" s="792">
        <v>1299.0350000000001</v>
      </c>
      <c r="I61" s="792">
        <v>6915.9840000000004</v>
      </c>
      <c r="J61" s="792">
        <v>3871.4720000000002</v>
      </c>
      <c r="K61" s="792">
        <v>-2520.7669999999998</v>
      </c>
      <c r="L61" s="792">
        <v>1350.7049999999999</v>
      </c>
      <c r="M61" s="792">
        <v>1009.218</v>
      </c>
      <c r="N61" s="792">
        <v>674.15300000000002</v>
      </c>
      <c r="O61" s="792">
        <v>-338.16500000000002</v>
      </c>
      <c r="P61" s="792">
        <v>335.99</v>
      </c>
      <c r="Q61" s="792">
        <v>-89.608999999999995</v>
      </c>
      <c r="R61" s="792">
        <v>246.381</v>
      </c>
      <c r="S61" s="792">
        <v>3.9510000000000001</v>
      </c>
      <c r="T61" s="792">
        <v>250.33199999999999</v>
      </c>
    </row>
    <row r="62" spans="2:20">
      <c r="B62" s="106" t="s">
        <v>147</v>
      </c>
      <c r="C62" s="792">
        <v>4568.8940000000002</v>
      </c>
      <c r="D62" s="792">
        <v>17759.633999999998</v>
      </c>
      <c r="E62" s="792">
        <v>22328.527999999998</v>
      </c>
      <c r="F62" s="792">
        <v>4848.76</v>
      </c>
      <c r="G62" s="792">
        <v>6695.4849999999997</v>
      </c>
      <c r="H62" s="792">
        <v>10784.282999999999</v>
      </c>
      <c r="I62" s="792">
        <v>22328.527999999998</v>
      </c>
      <c r="J62" s="792">
        <v>8354.0930000000008</v>
      </c>
      <c r="K62" s="792">
        <v>-5115.4520000000002</v>
      </c>
      <c r="L62" s="792">
        <v>3238.6410000000001</v>
      </c>
      <c r="M62" s="792">
        <v>2284.268</v>
      </c>
      <c r="N62" s="792">
        <v>1426.19</v>
      </c>
      <c r="O62" s="792">
        <v>-693.53</v>
      </c>
      <c r="P62" s="792">
        <v>814.07299999999998</v>
      </c>
      <c r="Q62" s="792">
        <v>-256.072</v>
      </c>
      <c r="R62" s="792">
        <v>558.00099999999998</v>
      </c>
      <c r="S62" s="792">
        <v>691.01499999999999</v>
      </c>
      <c r="T62" s="792">
        <v>1249.0160000000001</v>
      </c>
    </row>
    <row r="63" spans="2:20">
      <c r="B63" s="106" t="s">
        <v>364</v>
      </c>
      <c r="C63" s="792">
        <v>1255.482</v>
      </c>
      <c r="D63" s="792">
        <v>5751.1440000000002</v>
      </c>
      <c r="E63" s="792">
        <v>7006.6260000000002</v>
      </c>
      <c r="F63" s="792">
        <v>1560.248</v>
      </c>
      <c r="G63" s="792">
        <v>2138.6529999999998</v>
      </c>
      <c r="H63" s="792">
        <v>3307.7249999999999</v>
      </c>
      <c r="I63" s="792">
        <v>7006.6260000000002</v>
      </c>
      <c r="J63" s="792">
        <v>3540.5810000000001</v>
      </c>
      <c r="K63" s="792">
        <v>-1888.383</v>
      </c>
      <c r="L63" s="792">
        <v>1652.1980000000001</v>
      </c>
      <c r="M63" s="792">
        <v>1427.6610000000001</v>
      </c>
      <c r="N63" s="792">
        <v>1074.2439999999999</v>
      </c>
      <c r="O63" s="792">
        <v>-197.20400000000001</v>
      </c>
      <c r="P63" s="792">
        <v>952.17499999999995</v>
      </c>
      <c r="Q63" s="792">
        <v>-407.91500000000002</v>
      </c>
      <c r="R63" s="792">
        <v>544.26</v>
      </c>
      <c r="S63" s="792">
        <v>610.79100000000005</v>
      </c>
      <c r="T63" s="792">
        <v>1155.0509999999999</v>
      </c>
    </row>
    <row r="64" spans="2:20">
      <c r="B64" s="106" t="s">
        <v>521</v>
      </c>
      <c r="C64" s="792">
        <v>45.904000000000003</v>
      </c>
      <c r="D64" s="792">
        <v>173.55799999999999</v>
      </c>
      <c r="E64" s="792">
        <v>219.46199999999999</v>
      </c>
      <c r="F64" s="792">
        <v>6.3490000000000002</v>
      </c>
      <c r="G64" s="792">
        <v>0.54200000000000004</v>
      </c>
      <c r="H64" s="792">
        <v>212.571</v>
      </c>
      <c r="I64" s="792">
        <v>219.46199999999999</v>
      </c>
      <c r="J64" s="792">
        <v>4.8630000000000004</v>
      </c>
      <c r="K64" s="792">
        <v>0</v>
      </c>
      <c r="L64" s="792">
        <v>4.8630000000000004</v>
      </c>
      <c r="M64" s="792">
        <v>0.64300000000000002</v>
      </c>
      <c r="N64" s="792">
        <v>0.246</v>
      </c>
      <c r="O64" s="792">
        <v>1.026</v>
      </c>
      <c r="P64" s="792">
        <v>1.2749999999999999</v>
      </c>
      <c r="Q64" s="792">
        <v>-0.45400000000000001</v>
      </c>
      <c r="R64" s="792">
        <v>0.82099999999999995</v>
      </c>
      <c r="S64" s="792">
        <v>0</v>
      </c>
      <c r="T64" s="792">
        <v>0.82099999999999995</v>
      </c>
    </row>
    <row r="65" spans="2:20">
      <c r="B65" s="106" t="s">
        <v>305</v>
      </c>
      <c r="C65" s="792">
        <v>4.1390000000000002</v>
      </c>
      <c r="D65" s="792">
        <v>88.447000000000003</v>
      </c>
      <c r="E65" s="792">
        <v>92.585999999999999</v>
      </c>
      <c r="F65" s="792">
        <v>100.172</v>
      </c>
      <c r="G65" s="792">
        <v>28</v>
      </c>
      <c r="H65" s="792">
        <v>-35.585999999999999</v>
      </c>
      <c r="I65" s="792">
        <v>92.585999999999999</v>
      </c>
      <c r="J65" s="792">
        <v>14.773999999999999</v>
      </c>
      <c r="K65" s="792">
        <v>-9.43</v>
      </c>
      <c r="L65" s="792">
        <v>5.3440000000000003</v>
      </c>
      <c r="M65" s="792">
        <v>0.17399999999999999</v>
      </c>
      <c r="N65" s="792">
        <v>-5.4390000000000001</v>
      </c>
      <c r="O65" s="792">
        <v>-68.643000000000001</v>
      </c>
      <c r="P65" s="792">
        <v>-74.081999999999994</v>
      </c>
      <c r="Q65" s="792">
        <v>0</v>
      </c>
      <c r="R65" s="792">
        <v>-74.081999999999994</v>
      </c>
      <c r="S65" s="792">
        <v>0</v>
      </c>
      <c r="T65" s="792">
        <v>-74.081999999999994</v>
      </c>
    </row>
    <row r="66" spans="2:20">
      <c r="B66" s="106" t="s">
        <v>522</v>
      </c>
      <c r="C66" s="792">
        <v>10.327</v>
      </c>
      <c r="D66" s="792">
        <v>4.5069999999999997</v>
      </c>
      <c r="E66" s="792">
        <v>14.834</v>
      </c>
      <c r="F66" s="792">
        <v>11.554</v>
      </c>
      <c r="G66" s="792">
        <v>1.659</v>
      </c>
      <c r="H66" s="792">
        <v>1.621</v>
      </c>
      <c r="I66" s="792">
        <v>14.834</v>
      </c>
      <c r="J66" s="792">
        <v>63.616999999999997</v>
      </c>
      <c r="K66" s="792">
        <v>-53.521999999999998</v>
      </c>
      <c r="L66" s="792">
        <v>10.095000000000001</v>
      </c>
      <c r="M66" s="792">
        <v>2.403</v>
      </c>
      <c r="N66" s="792">
        <v>1.6619999999999999</v>
      </c>
      <c r="O66" s="792">
        <v>-0.156</v>
      </c>
      <c r="P66" s="792">
        <v>1.6439999999999999</v>
      </c>
      <c r="Q66" s="792">
        <v>-0.51600000000000001</v>
      </c>
      <c r="R66" s="792">
        <v>1.1279999999999999</v>
      </c>
      <c r="S66" s="792">
        <v>0</v>
      </c>
      <c r="T66" s="792">
        <v>1.1279999999999999</v>
      </c>
    </row>
    <row r="67" spans="2:20">
      <c r="B67" s="106" t="s">
        <v>366</v>
      </c>
      <c r="C67" s="792">
        <v>11.382999999999999</v>
      </c>
      <c r="D67" s="792">
        <v>35.098999999999997</v>
      </c>
      <c r="E67" s="792">
        <v>46.481999999999999</v>
      </c>
      <c r="F67" s="792">
        <v>1.9710000000000001</v>
      </c>
      <c r="G67" s="792">
        <v>3.056</v>
      </c>
      <c r="H67" s="792">
        <v>41.454999999999998</v>
      </c>
      <c r="I67" s="792">
        <v>46.481999999999999</v>
      </c>
      <c r="J67" s="792">
        <v>18.184999999999999</v>
      </c>
      <c r="K67" s="792">
        <v>-3.9039999999999999</v>
      </c>
      <c r="L67" s="792">
        <v>14.281000000000001</v>
      </c>
      <c r="M67" s="792">
        <v>10.701000000000001</v>
      </c>
      <c r="N67" s="792">
        <v>9.4079999999999995</v>
      </c>
      <c r="O67" s="792">
        <v>-0.22900000000000001</v>
      </c>
      <c r="P67" s="792">
        <v>9.18</v>
      </c>
      <c r="Q67" s="792">
        <v>-1.2769999999999999</v>
      </c>
      <c r="R67" s="792">
        <v>7.9029999999999996</v>
      </c>
      <c r="S67" s="792">
        <v>0</v>
      </c>
      <c r="T67" s="792">
        <v>7.9029999999999996</v>
      </c>
    </row>
    <row r="68" spans="2:20">
      <c r="B68" s="106" t="s">
        <v>367</v>
      </c>
      <c r="C68" s="792">
        <v>62.216000000000001</v>
      </c>
      <c r="D68" s="792">
        <v>20.114999999999998</v>
      </c>
      <c r="E68" s="792">
        <v>82.331000000000003</v>
      </c>
      <c r="F68" s="792">
        <v>46.872999999999998</v>
      </c>
      <c r="G68" s="792">
        <v>9.3490000000000002</v>
      </c>
      <c r="H68" s="792">
        <v>26.109000000000002</v>
      </c>
      <c r="I68" s="792">
        <v>82.331000000000003</v>
      </c>
      <c r="J68" s="792">
        <v>3.3820000000000001</v>
      </c>
      <c r="K68" s="792">
        <v>-0.46600000000000003</v>
      </c>
      <c r="L68" s="792">
        <v>2.9159999999999999</v>
      </c>
      <c r="M68" s="792">
        <v>1.9219999999999999</v>
      </c>
      <c r="N68" s="792">
        <v>1.137</v>
      </c>
      <c r="O68" s="792">
        <v>0.86899999999999999</v>
      </c>
      <c r="P68" s="792">
        <v>2.0059999999999998</v>
      </c>
      <c r="Q68" s="792">
        <v>-0.25900000000000001</v>
      </c>
      <c r="R68" s="792">
        <v>1.7470000000000001</v>
      </c>
      <c r="S68" s="792">
        <v>0</v>
      </c>
      <c r="T68" s="792">
        <v>1.7470000000000001</v>
      </c>
    </row>
    <row r="69" spans="2:20">
      <c r="B69" s="106" t="s">
        <v>368</v>
      </c>
      <c r="C69" s="792">
        <v>54.642000000000003</v>
      </c>
      <c r="D69" s="792">
        <v>310.221</v>
      </c>
      <c r="E69" s="792">
        <v>364.863</v>
      </c>
      <c r="F69" s="792">
        <v>3.7469999999999999</v>
      </c>
      <c r="G69" s="792">
        <v>0</v>
      </c>
      <c r="H69" s="792">
        <v>361.11599999999999</v>
      </c>
      <c r="I69" s="792">
        <v>364.863</v>
      </c>
      <c r="J69" s="792">
        <v>33.686</v>
      </c>
      <c r="K69" s="792">
        <v>-8.2119999999999997</v>
      </c>
      <c r="L69" s="792">
        <v>25.474</v>
      </c>
      <c r="M69" s="792">
        <v>18.13</v>
      </c>
      <c r="N69" s="792">
        <v>9.2349999999999994</v>
      </c>
      <c r="O69" s="792">
        <v>0.112</v>
      </c>
      <c r="P69" s="792">
        <v>9.3469999999999995</v>
      </c>
      <c r="Q69" s="792">
        <v>-2.4209999999999998</v>
      </c>
      <c r="R69" s="792">
        <v>6.9260000000000002</v>
      </c>
      <c r="S69" s="792">
        <v>0</v>
      </c>
      <c r="T69" s="792">
        <v>6.9260000000000002</v>
      </c>
    </row>
    <row r="70" spans="2:20">
      <c r="B70" s="106" t="s">
        <v>369</v>
      </c>
      <c r="C70" s="792">
        <v>0</v>
      </c>
      <c r="D70" s="792">
        <v>0</v>
      </c>
      <c r="E70" s="792">
        <v>0</v>
      </c>
      <c r="F70" s="792">
        <v>0</v>
      </c>
      <c r="G70" s="792">
        <v>0</v>
      </c>
      <c r="H70" s="792">
        <v>0</v>
      </c>
      <c r="I70" s="792">
        <v>0</v>
      </c>
      <c r="J70" s="792">
        <v>2.5960000000000001</v>
      </c>
      <c r="K70" s="792">
        <v>-5.8999999999999997E-2</v>
      </c>
      <c r="L70" s="792">
        <v>2.5369999999999999</v>
      </c>
      <c r="M70" s="792">
        <v>1.571</v>
      </c>
      <c r="N70" s="792">
        <v>0.98299999999999998</v>
      </c>
      <c r="O70" s="792">
        <v>8.0000000000000002E-3</v>
      </c>
      <c r="P70" s="792">
        <v>0.999</v>
      </c>
      <c r="Q70" s="792">
        <v>-0.193</v>
      </c>
      <c r="R70" s="792">
        <v>0.80600000000000005</v>
      </c>
      <c r="S70" s="792">
        <v>0</v>
      </c>
      <c r="T70" s="792">
        <v>0.80600000000000005</v>
      </c>
    </row>
    <row r="71" spans="2:20">
      <c r="B71" s="106" t="s">
        <v>523</v>
      </c>
      <c r="C71" s="792">
        <v>89.596000000000004</v>
      </c>
      <c r="D71" s="792">
        <v>212.56</v>
      </c>
      <c r="E71" s="792">
        <v>302.15600000000001</v>
      </c>
      <c r="F71" s="792">
        <v>60.07</v>
      </c>
      <c r="G71" s="792">
        <v>23.420999999999999</v>
      </c>
      <c r="H71" s="792">
        <v>218.66499999999999</v>
      </c>
      <c r="I71" s="792">
        <v>302.15600000000001</v>
      </c>
      <c r="J71" s="792">
        <v>5.4640000000000004</v>
      </c>
      <c r="K71" s="792">
        <v>0</v>
      </c>
      <c r="L71" s="792">
        <v>5.4640000000000004</v>
      </c>
      <c r="M71" s="792">
        <v>6.0000000000000001E-3</v>
      </c>
      <c r="N71" s="792">
        <v>-1.641</v>
      </c>
      <c r="O71" s="792">
        <v>0.49099999999999999</v>
      </c>
      <c r="P71" s="792">
        <v>25.234000000000002</v>
      </c>
      <c r="Q71" s="792">
        <v>-2.7549999999999999</v>
      </c>
      <c r="R71" s="792">
        <v>22.478999999999999</v>
      </c>
      <c r="S71" s="792">
        <v>0</v>
      </c>
      <c r="T71" s="792">
        <v>22.478999999999999</v>
      </c>
    </row>
    <row r="72" spans="2:20">
      <c r="B72" s="106" t="s">
        <v>524</v>
      </c>
      <c r="C72" s="792">
        <v>4.2690000000000001</v>
      </c>
      <c r="D72" s="792">
        <v>61.734000000000002</v>
      </c>
      <c r="E72" s="792">
        <v>66.003</v>
      </c>
      <c r="F72" s="792">
        <v>45.389000000000003</v>
      </c>
      <c r="G72" s="792">
        <v>2.2970000000000002</v>
      </c>
      <c r="H72" s="792">
        <v>18.317</v>
      </c>
      <c r="I72" s="792">
        <v>66.003</v>
      </c>
      <c r="J72" s="792">
        <v>12.63</v>
      </c>
      <c r="K72" s="792">
        <v>-1.3180000000000001</v>
      </c>
      <c r="L72" s="792">
        <v>11.311999999999999</v>
      </c>
      <c r="M72" s="792">
        <v>9.5259999999999998</v>
      </c>
      <c r="N72" s="792">
        <v>5.6859999999999999</v>
      </c>
      <c r="O72" s="792">
        <v>-3.2480000000000002</v>
      </c>
      <c r="P72" s="792">
        <v>2.4390000000000001</v>
      </c>
      <c r="Q72" s="792">
        <v>-0.84099999999999997</v>
      </c>
      <c r="R72" s="792">
        <v>1.5980000000000001</v>
      </c>
      <c r="S72" s="792">
        <v>0</v>
      </c>
      <c r="T72" s="792">
        <v>1.5980000000000001</v>
      </c>
    </row>
    <row r="73" spans="2:20">
      <c r="B73" s="106" t="s">
        <v>307</v>
      </c>
      <c r="C73" s="792">
        <v>124.523</v>
      </c>
      <c r="D73" s="792">
        <v>475.47800000000001</v>
      </c>
      <c r="E73" s="792">
        <v>600.00099999999998</v>
      </c>
      <c r="F73" s="792">
        <v>69.400999999999996</v>
      </c>
      <c r="G73" s="792">
        <v>102.633</v>
      </c>
      <c r="H73" s="792">
        <v>427.96699999999998</v>
      </c>
      <c r="I73" s="792">
        <v>600.00099999999998</v>
      </c>
      <c r="J73" s="792">
        <v>207.548</v>
      </c>
      <c r="K73" s="792">
        <v>-135.01300000000001</v>
      </c>
      <c r="L73" s="792">
        <v>72.534999999999997</v>
      </c>
      <c r="M73" s="792">
        <v>57.518999999999998</v>
      </c>
      <c r="N73" s="792">
        <v>37.784999999999997</v>
      </c>
      <c r="O73" s="792">
        <v>-4.016</v>
      </c>
      <c r="P73" s="792">
        <v>33.770000000000003</v>
      </c>
      <c r="Q73" s="792">
        <v>-10.891999999999999</v>
      </c>
      <c r="R73" s="792">
        <v>22.878</v>
      </c>
      <c r="S73" s="792">
        <v>0</v>
      </c>
      <c r="T73" s="792">
        <v>22.878</v>
      </c>
    </row>
    <row r="74" spans="2:20">
      <c r="B74" s="106" t="s">
        <v>370</v>
      </c>
      <c r="C74" s="792">
        <v>1408.816</v>
      </c>
      <c r="D74" s="792">
        <v>6274.33</v>
      </c>
      <c r="E74" s="792">
        <v>7683.1459999999997</v>
      </c>
      <c r="F74" s="792">
        <v>1698.0070000000001</v>
      </c>
      <c r="G74" s="792">
        <v>2320.3850000000002</v>
      </c>
      <c r="H74" s="792">
        <v>3664.7539999999999</v>
      </c>
      <c r="I74" s="792">
        <v>7683.1459999999997</v>
      </c>
      <c r="J74" s="792">
        <v>3870.3870000000002</v>
      </c>
      <c r="K74" s="792">
        <v>-2069.3879999999999</v>
      </c>
      <c r="L74" s="792">
        <v>1800.999</v>
      </c>
      <c r="M74" s="792">
        <v>1528.9059999999999</v>
      </c>
      <c r="N74" s="792">
        <v>1129.3789999999999</v>
      </c>
      <c r="O74" s="792">
        <v>-277.61200000000002</v>
      </c>
      <c r="P74" s="792">
        <v>856.87400000000002</v>
      </c>
      <c r="Q74" s="792">
        <v>-423.09699999999998</v>
      </c>
      <c r="R74" s="792">
        <v>433.77699999999999</v>
      </c>
      <c r="S74" s="792">
        <v>489.81200000000001</v>
      </c>
      <c r="T74" s="792">
        <v>923.58900000000006</v>
      </c>
    </row>
    <row r="75" spans="2:20">
      <c r="B75" s="106" t="s">
        <v>371</v>
      </c>
      <c r="C75" s="792">
        <v>1162.4960000000001</v>
      </c>
      <c r="D75" s="792">
        <v>2.206</v>
      </c>
      <c r="E75" s="792">
        <v>1164.702</v>
      </c>
      <c r="F75" s="792">
        <v>0.58299999999999996</v>
      </c>
      <c r="G75" s="792">
        <v>0</v>
      </c>
      <c r="H75" s="792">
        <v>1164.1189999999999</v>
      </c>
      <c r="I75" s="792">
        <v>1164.702</v>
      </c>
      <c r="J75" s="792">
        <v>0</v>
      </c>
      <c r="K75" s="792">
        <v>0</v>
      </c>
      <c r="L75" s="792">
        <v>0</v>
      </c>
      <c r="M75" s="792">
        <v>-0.17599999999999999</v>
      </c>
      <c r="N75" s="792">
        <v>-0.17599999999999999</v>
      </c>
      <c r="O75" s="792">
        <v>-0.63400000000000001</v>
      </c>
      <c r="P75" s="792">
        <v>205.642</v>
      </c>
      <c r="Q75" s="792">
        <v>-5.1999999999999998E-2</v>
      </c>
      <c r="R75" s="792">
        <v>205.59</v>
      </c>
      <c r="S75" s="792">
        <v>27.709</v>
      </c>
      <c r="T75" s="792">
        <v>233.29900000000001</v>
      </c>
    </row>
    <row r="76" spans="2:20">
      <c r="B76" s="106" t="s">
        <v>148</v>
      </c>
      <c r="C76" s="792">
        <v>347.87700000000001</v>
      </c>
      <c r="D76" s="792">
        <v>1485.3240000000001</v>
      </c>
      <c r="E76" s="792">
        <v>1833.201</v>
      </c>
      <c r="F76" s="792">
        <v>436.017</v>
      </c>
      <c r="G76" s="792">
        <v>507.02199999999999</v>
      </c>
      <c r="H76" s="792">
        <v>890.16200000000003</v>
      </c>
      <c r="I76" s="792">
        <v>1833.201</v>
      </c>
      <c r="J76" s="792">
        <v>626.75400000000002</v>
      </c>
      <c r="K76" s="792">
        <v>-249.68100000000001</v>
      </c>
      <c r="L76" s="792">
        <v>377.07299999999998</v>
      </c>
      <c r="M76" s="792">
        <v>303.22699999999998</v>
      </c>
      <c r="N76" s="792">
        <v>290.846</v>
      </c>
      <c r="O76" s="792">
        <v>-14.706</v>
      </c>
      <c r="P76" s="792">
        <v>295.64600000000002</v>
      </c>
      <c r="Q76" s="792">
        <v>-87.048000000000002</v>
      </c>
      <c r="R76" s="792">
        <v>208.59800000000001</v>
      </c>
      <c r="S76" s="792">
        <v>14.007</v>
      </c>
      <c r="T76" s="792">
        <v>222.60499999999999</v>
      </c>
    </row>
    <row r="77" spans="2:20">
      <c r="B77" s="106" t="s">
        <v>149</v>
      </c>
      <c r="C77" s="792">
        <v>16.273</v>
      </c>
      <c r="D77" s="792">
        <v>135.065</v>
      </c>
      <c r="E77" s="792">
        <v>151.33799999999999</v>
      </c>
      <c r="F77" s="792">
        <v>9.7739999999999991</v>
      </c>
      <c r="G77" s="792">
        <v>34.055999999999997</v>
      </c>
      <c r="H77" s="792">
        <v>107.508</v>
      </c>
      <c r="I77" s="792">
        <v>151.33799999999999</v>
      </c>
      <c r="J77" s="792">
        <v>70.203999999999994</v>
      </c>
      <c r="K77" s="792">
        <v>-27.777999999999999</v>
      </c>
      <c r="L77" s="792">
        <v>42.426000000000002</v>
      </c>
      <c r="M77" s="792">
        <v>35.997999999999998</v>
      </c>
      <c r="N77" s="792">
        <v>34.423999999999999</v>
      </c>
      <c r="O77" s="792">
        <v>0.32800000000000001</v>
      </c>
      <c r="P77" s="792">
        <v>34.756</v>
      </c>
      <c r="Q77" s="792">
        <v>-10.331</v>
      </c>
      <c r="R77" s="792">
        <v>24.425000000000001</v>
      </c>
      <c r="S77" s="792">
        <v>3.081</v>
      </c>
      <c r="T77" s="792">
        <v>27.506</v>
      </c>
    </row>
    <row r="78" spans="2:20">
      <c r="B78" s="106" t="s">
        <v>150</v>
      </c>
      <c r="C78" s="792">
        <v>29.75</v>
      </c>
      <c r="D78" s="792">
        <v>155.80000000000001</v>
      </c>
      <c r="E78" s="792">
        <v>185.55</v>
      </c>
      <c r="F78" s="792">
        <v>76.427000000000007</v>
      </c>
      <c r="G78" s="792">
        <v>30.323</v>
      </c>
      <c r="H78" s="792">
        <v>78.8</v>
      </c>
      <c r="I78" s="792">
        <v>185.55</v>
      </c>
      <c r="J78" s="792">
        <v>100.911</v>
      </c>
      <c r="K78" s="792">
        <v>-31.038</v>
      </c>
      <c r="L78" s="792">
        <v>69.873000000000005</v>
      </c>
      <c r="M78" s="792">
        <v>58.984000000000002</v>
      </c>
      <c r="N78" s="792">
        <v>56.582999999999998</v>
      </c>
      <c r="O78" s="792">
        <v>-0.78800000000000003</v>
      </c>
      <c r="P78" s="792">
        <v>55.795000000000002</v>
      </c>
      <c r="Q78" s="792">
        <v>-17.73</v>
      </c>
      <c r="R78" s="792">
        <v>38.064999999999998</v>
      </c>
      <c r="S78" s="792">
        <v>1.581</v>
      </c>
      <c r="T78" s="792">
        <v>39.646000000000001</v>
      </c>
    </row>
    <row r="79" spans="2:20">
      <c r="B79" s="106" t="s">
        <v>151</v>
      </c>
      <c r="C79" s="792">
        <v>228.989</v>
      </c>
      <c r="D79" s="792">
        <v>1600.4829999999999</v>
      </c>
      <c r="E79" s="792">
        <v>1829.472</v>
      </c>
      <c r="F79" s="792">
        <v>524.01099999999997</v>
      </c>
      <c r="G79" s="792">
        <v>368.11700000000002</v>
      </c>
      <c r="H79" s="792">
        <v>937.34400000000005</v>
      </c>
      <c r="I79" s="792">
        <v>1829.472</v>
      </c>
      <c r="J79" s="792">
        <v>1118.77</v>
      </c>
      <c r="K79" s="792">
        <v>-750.44600000000003</v>
      </c>
      <c r="L79" s="792">
        <v>368.32400000000001</v>
      </c>
      <c r="M79" s="792">
        <v>276.88499999999999</v>
      </c>
      <c r="N79" s="792">
        <v>250.12899999999999</v>
      </c>
      <c r="O79" s="792">
        <v>-20.609000000000002</v>
      </c>
      <c r="P79" s="792">
        <v>229.56299999999999</v>
      </c>
      <c r="Q79" s="792">
        <v>-77.308000000000007</v>
      </c>
      <c r="R79" s="792">
        <v>152.255</v>
      </c>
      <c r="S79" s="792">
        <v>24.445</v>
      </c>
      <c r="T79" s="792">
        <v>176.7</v>
      </c>
    </row>
    <row r="80" spans="2:20">
      <c r="B80" s="106" t="s">
        <v>152</v>
      </c>
      <c r="C80" s="792">
        <v>3957.1750000000002</v>
      </c>
      <c r="D80" s="792">
        <v>2.1219999999999999</v>
      </c>
      <c r="E80" s="792">
        <v>3959.297</v>
      </c>
      <c r="F80" s="792">
        <v>1943.2860000000001</v>
      </c>
      <c r="G80" s="792">
        <v>0</v>
      </c>
      <c r="H80" s="792">
        <v>2016.011</v>
      </c>
      <c r="I80" s="792">
        <v>3959.297</v>
      </c>
      <c r="J80" s="792">
        <v>1681.075</v>
      </c>
      <c r="K80" s="792">
        <v>-826.87699999999995</v>
      </c>
      <c r="L80" s="792">
        <v>854.19799999999998</v>
      </c>
      <c r="M80" s="792">
        <v>681.39499999999998</v>
      </c>
      <c r="N80" s="792">
        <v>637.98199999999997</v>
      </c>
      <c r="O80" s="792">
        <v>-36.908000000000001</v>
      </c>
      <c r="P80" s="792">
        <v>601.072</v>
      </c>
      <c r="Q80" s="792">
        <v>-194.26499999999999</v>
      </c>
      <c r="R80" s="792">
        <v>406.80700000000002</v>
      </c>
      <c r="S80" s="792">
        <v>44.133000000000003</v>
      </c>
      <c r="T80" s="792">
        <v>450.94</v>
      </c>
    </row>
    <row r="81" spans="2:21">
      <c r="B81" s="106" t="s">
        <v>309</v>
      </c>
      <c r="C81" s="792">
        <v>0</v>
      </c>
      <c r="D81" s="792">
        <v>0</v>
      </c>
      <c r="E81" s="792">
        <v>0</v>
      </c>
      <c r="F81" s="792">
        <v>0</v>
      </c>
      <c r="G81" s="792">
        <v>0</v>
      </c>
      <c r="H81" s="792">
        <v>0</v>
      </c>
      <c r="I81" s="792">
        <v>0</v>
      </c>
      <c r="J81" s="792">
        <v>26.777000000000001</v>
      </c>
      <c r="K81" s="792">
        <v>-2.4060000000000001</v>
      </c>
      <c r="L81" s="792">
        <v>24.370999999999999</v>
      </c>
      <c r="M81" s="792">
        <v>15.852</v>
      </c>
      <c r="N81" s="792">
        <v>12.92</v>
      </c>
      <c r="O81" s="792">
        <v>-5.7830000000000004</v>
      </c>
      <c r="P81" s="792">
        <v>7.1360000000000001</v>
      </c>
      <c r="Q81" s="792">
        <v>-20.292000000000002</v>
      </c>
      <c r="R81" s="792">
        <v>-13.156000000000001</v>
      </c>
      <c r="S81" s="792">
        <v>0.17299999999999999</v>
      </c>
      <c r="T81" s="792">
        <v>-12.983000000000001</v>
      </c>
    </row>
    <row r="82" spans="2:21" customFormat="1">
      <c r="C82" s="791"/>
      <c r="D82" s="791"/>
      <c r="E82" s="791"/>
      <c r="F82" s="791"/>
      <c r="G82" s="791"/>
      <c r="H82" s="791"/>
      <c r="I82" s="791"/>
      <c r="J82" s="791"/>
      <c r="K82" s="791"/>
      <c r="L82" s="791"/>
      <c r="M82" s="791"/>
      <c r="N82" s="791"/>
      <c r="O82" s="791"/>
      <c r="P82" s="791"/>
      <c r="Q82" s="791"/>
      <c r="R82" s="791"/>
      <c r="S82" s="791"/>
      <c r="T82" s="791"/>
      <c r="U82" s="791"/>
    </row>
    <row r="83" spans="2:21" customFormat="1">
      <c r="C83" s="791"/>
      <c r="D83" s="791"/>
      <c r="E83" s="791"/>
      <c r="F83" s="791"/>
      <c r="G83" s="791"/>
      <c r="H83" s="791"/>
      <c r="I83" s="791"/>
      <c r="J83" s="791"/>
      <c r="K83" s="791"/>
      <c r="L83" s="791"/>
      <c r="M83" s="791"/>
      <c r="N83" s="791"/>
      <c r="O83" s="791"/>
      <c r="P83" s="791"/>
      <c r="Q83" s="791"/>
      <c r="R83" s="791"/>
      <c r="S83" s="791"/>
      <c r="T83" s="791"/>
      <c r="U83" s="791"/>
    </row>
    <row r="84" spans="2:21" customFormat="1">
      <c r="C84" s="791"/>
      <c r="D84" s="791"/>
      <c r="E84" s="791"/>
      <c r="F84" s="791"/>
      <c r="G84" s="791"/>
      <c r="H84" s="791"/>
      <c r="I84" s="791"/>
      <c r="J84" s="791"/>
      <c r="K84" s="791"/>
      <c r="L84" s="791"/>
      <c r="M84" s="791"/>
      <c r="N84" s="791"/>
      <c r="O84" s="791"/>
      <c r="P84" s="791"/>
      <c r="Q84" s="791"/>
      <c r="R84" s="791"/>
      <c r="S84" s="791"/>
      <c r="T84" s="791"/>
      <c r="U84" s="791"/>
    </row>
    <row r="85" spans="2:21" customFormat="1">
      <c r="C85" s="791"/>
      <c r="D85" s="791"/>
      <c r="E85" s="791"/>
      <c r="F85" s="791"/>
      <c r="G85" s="791"/>
      <c r="H85" s="791"/>
      <c r="I85" s="791"/>
      <c r="J85" s="791"/>
      <c r="K85" s="791"/>
      <c r="L85" s="791"/>
      <c r="M85" s="791"/>
      <c r="N85" s="791"/>
      <c r="O85" s="791"/>
      <c r="P85" s="791"/>
      <c r="Q85" s="791"/>
      <c r="R85" s="791"/>
      <c r="S85" s="791"/>
      <c r="T85" s="791"/>
      <c r="U85" s="791"/>
    </row>
    <row r="86" spans="2:21" customFormat="1">
      <c r="C86" s="791"/>
      <c r="D86" s="791"/>
      <c r="E86" s="791"/>
      <c r="F86" s="791"/>
      <c r="G86" s="791"/>
      <c r="H86" s="791"/>
      <c r="I86" s="791"/>
      <c r="J86" s="791"/>
      <c r="K86" s="791"/>
      <c r="L86" s="791"/>
      <c r="M86" s="791"/>
      <c r="N86" s="791"/>
      <c r="O86" s="791"/>
      <c r="P86" s="791"/>
      <c r="Q86" s="791"/>
      <c r="R86" s="791"/>
      <c r="S86" s="791"/>
      <c r="T86" s="791"/>
      <c r="U86" s="791"/>
    </row>
    <row r="87" spans="2:21" customFormat="1">
      <c r="C87" s="791"/>
      <c r="D87" s="791"/>
      <c r="E87" s="791"/>
      <c r="F87" s="791"/>
      <c r="G87" s="791"/>
      <c r="H87" s="791"/>
      <c r="I87" s="791"/>
      <c r="J87" s="791"/>
      <c r="K87" s="791"/>
      <c r="L87" s="791"/>
      <c r="M87" s="791"/>
      <c r="N87" s="791"/>
      <c r="O87" s="791"/>
      <c r="P87" s="791"/>
      <c r="Q87" s="791"/>
      <c r="R87" s="791"/>
      <c r="S87" s="791"/>
      <c r="T87" s="791"/>
      <c r="U87" s="791"/>
    </row>
    <row r="88" spans="2:21" customFormat="1">
      <c r="C88" s="791"/>
      <c r="D88" s="791"/>
      <c r="E88" s="791"/>
      <c r="F88" s="791"/>
      <c r="G88" s="791"/>
      <c r="H88" s="791"/>
      <c r="I88" s="791"/>
      <c r="J88" s="791"/>
      <c r="K88" s="791"/>
      <c r="L88" s="791"/>
      <c r="M88" s="791"/>
      <c r="N88" s="791"/>
      <c r="O88" s="791"/>
      <c r="P88" s="791"/>
      <c r="Q88" s="791"/>
      <c r="R88" s="791"/>
      <c r="S88" s="791"/>
      <c r="T88" s="791"/>
      <c r="U88" s="791"/>
    </row>
  </sheetData>
  <pageMargins left="0.7" right="0.7" top="0.75" bottom="0.75" header="0.3" footer="0.3"/>
  <pageSetup paperSize="9" orientation="portrait" r:id="rId1"/>
  <headerFooter>
    <oddHeader>&amp;C&amp;"Arial"&amp;8&amp;K000000INTERNAL&amp;1#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K203"/>
  <sheetViews>
    <sheetView topLeftCell="C87" workbookViewId="0">
      <selection activeCell="K74" sqref="K74:L74"/>
    </sheetView>
  </sheetViews>
  <sheetFormatPr baseColWidth="10" defaultColWidth="11.42578125" defaultRowHeight="12.75"/>
  <cols>
    <col min="1" max="1" width="12.140625" style="89" customWidth="1"/>
    <col min="2" max="2" width="70.5703125" style="89" customWidth="1"/>
    <col min="3" max="3" width="19.85546875" style="89" customWidth="1"/>
    <col min="4" max="4" width="21.140625" style="89" customWidth="1"/>
    <col min="5" max="5" width="17.7109375" style="89" customWidth="1"/>
    <col min="6" max="6" width="20.7109375" style="89" customWidth="1"/>
    <col min="7" max="7" width="19.7109375" style="89" customWidth="1"/>
    <col min="8" max="8" width="20.85546875" style="89" customWidth="1"/>
    <col min="9" max="9" width="18.5703125" style="89" customWidth="1"/>
    <col min="10" max="10" width="20.28515625" style="89" customWidth="1"/>
    <col min="11" max="11" width="20.5703125" style="89" customWidth="1"/>
    <col min="12" max="12" width="20.28515625" style="89" customWidth="1"/>
    <col min="13" max="13" width="22.7109375" style="89" customWidth="1"/>
    <col min="14" max="14" width="19.7109375" style="89" customWidth="1"/>
    <col min="15" max="15" width="21.28515625" style="89" customWidth="1"/>
    <col min="16" max="16" width="20.7109375" style="89" customWidth="1"/>
    <col min="17" max="17" width="20.42578125" style="88" customWidth="1"/>
    <col min="18" max="18" width="21" style="88" customWidth="1"/>
    <col min="19" max="19" width="13.7109375" style="88" customWidth="1"/>
    <col min="20" max="20" width="14.28515625" style="88" customWidth="1"/>
    <col min="21" max="22" width="16" style="88" customWidth="1"/>
    <col min="23" max="23" width="17.42578125" style="88" customWidth="1"/>
    <col min="24" max="24" width="15.85546875" style="88" customWidth="1"/>
    <col min="25" max="25" width="14.140625" style="88" customWidth="1"/>
    <col min="26" max="26" width="16.28515625" style="88" customWidth="1"/>
    <col min="27" max="27" width="16.42578125" style="88" customWidth="1"/>
    <col min="28" max="28" width="11.42578125" style="88"/>
    <col min="29" max="31" width="17.28515625" style="88" customWidth="1"/>
    <col min="32" max="32" width="18.140625" style="88" customWidth="1"/>
    <col min="33" max="33" width="17.5703125" style="88" customWidth="1"/>
    <col min="34" max="34" width="16" style="88" customWidth="1"/>
    <col min="35" max="139" width="11.42578125" style="88"/>
    <col min="140" max="16384" width="11.42578125" style="89"/>
  </cols>
  <sheetData>
    <row r="1" spans="1:141" s="88" customFormat="1">
      <c r="A1" s="89"/>
      <c r="B1" s="268"/>
    </row>
    <row r="2" spans="1:141">
      <c r="A2" s="905" t="s">
        <v>71</v>
      </c>
      <c r="B2" s="906"/>
      <c r="C2" s="894" t="s">
        <v>236</v>
      </c>
      <c r="D2" s="896"/>
      <c r="E2" s="894" t="s">
        <v>10</v>
      </c>
      <c r="F2" s="896"/>
      <c r="G2" s="894" t="s">
        <v>46</v>
      </c>
      <c r="H2" s="896"/>
      <c r="I2" s="894" t="s">
        <v>14</v>
      </c>
      <c r="J2" s="896"/>
      <c r="K2" s="894" t="s">
        <v>47</v>
      </c>
      <c r="L2" s="896"/>
      <c r="M2" s="894" t="s">
        <v>300</v>
      </c>
      <c r="N2" s="896"/>
      <c r="O2" s="894" t="s">
        <v>237</v>
      </c>
      <c r="P2" s="896"/>
      <c r="Q2" s="894" t="s">
        <v>17</v>
      </c>
      <c r="R2" s="896"/>
      <c r="EJ2" s="88"/>
      <c r="EK2" s="88"/>
    </row>
    <row r="3" spans="1:141">
      <c r="A3" s="910" t="s">
        <v>213</v>
      </c>
      <c r="B3" s="911"/>
      <c r="C3" s="612" t="s">
        <v>511</v>
      </c>
      <c r="D3" s="614" t="s">
        <v>512</v>
      </c>
      <c r="E3" s="612" t="s">
        <v>511</v>
      </c>
      <c r="F3" s="614" t="s">
        <v>512</v>
      </c>
      <c r="G3" s="612" t="s">
        <v>511</v>
      </c>
      <c r="H3" s="614" t="s">
        <v>512</v>
      </c>
      <c r="I3" s="612" t="s">
        <v>511</v>
      </c>
      <c r="J3" s="614" t="s">
        <v>512</v>
      </c>
      <c r="K3" s="612" t="s">
        <v>511</v>
      </c>
      <c r="L3" s="614" t="s">
        <v>512</v>
      </c>
      <c r="M3" s="612" t="s">
        <v>511</v>
      </c>
      <c r="N3" s="614" t="s">
        <v>512</v>
      </c>
      <c r="O3" s="612" t="s">
        <v>511</v>
      </c>
      <c r="P3" s="614" t="s">
        <v>512</v>
      </c>
      <c r="Q3" s="612" t="s">
        <v>511</v>
      </c>
      <c r="R3" s="614" t="s">
        <v>512</v>
      </c>
      <c r="EJ3" s="88"/>
      <c r="EK3" s="88"/>
    </row>
    <row r="4" spans="1:141">
      <c r="A4" s="912"/>
      <c r="B4" s="913"/>
      <c r="C4" s="613" t="s">
        <v>290</v>
      </c>
      <c r="D4" s="615" t="s">
        <v>290</v>
      </c>
      <c r="E4" s="613" t="s">
        <v>290</v>
      </c>
      <c r="F4" s="615" t="s">
        <v>290</v>
      </c>
      <c r="G4" s="613" t="s">
        <v>290</v>
      </c>
      <c r="H4" s="615" t="s">
        <v>290</v>
      </c>
      <c r="I4" s="613" t="s">
        <v>290</v>
      </c>
      <c r="J4" s="615" t="s">
        <v>290</v>
      </c>
      <c r="K4" s="613" t="s">
        <v>290</v>
      </c>
      <c r="L4" s="615" t="s">
        <v>290</v>
      </c>
      <c r="M4" s="613" t="s">
        <v>290</v>
      </c>
      <c r="N4" s="615" t="s">
        <v>290</v>
      </c>
      <c r="O4" s="613" t="s">
        <v>290</v>
      </c>
      <c r="P4" s="615" t="s">
        <v>290</v>
      </c>
      <c r="Q4" s="613" t="s">
        <v>290</v>
      </c>
      <c r="R4" s="615" t="s">
        <v>290</v>
      </c>
      <c r="EJ4" s="88"/>
      <c r="EK4" s="88"/>
    </row>
    <row r="5" spans="1:141" s="192" customFormat="1">
      <c r="A5" s="182" t="s">
        <v>214</v>
      </c>
      <c r="B5" s="183"/>
      <c r="C5" s="610">
        <v>689.14300000000003</v>
      </c>
      <c r="D5" s="287">
        <v>411.18400000000003</v>
      </c>
      <c r="E5" s="610">
        <v>367.33499999999998</v>
      </c>
      <c r="F5" s="287">
        <v>190.84100000000001</v>
      </c>
      <c r="G5" s="610">
        <v>4250.91</v>
      </c>
      <c r="H5" s="287">
        <v>4559.8249999999998</v>
      </c>
      <c r="I5" s="610">
        <v>1179.2149999999999</v>
      </c>
      <c r="J5" s="287">
        <v>1258.8019999999999</v>
      </c>
      <c r="K5" s="610">
        <v>4343.8050000000003</v>
      </c>
      <c r="L5" s="287">
        <v>3957.192</v>
      </c>
      <c r="M5" s="610">
        <v>152.72499999999999</v>
      </c>
      <c r="N5" s="287">
        <v>150.01</v>
      </c>
      <c r="O5" s="610">
        <v>-485.077</v>
      </c>
      <c r="P5" s="287">
        <v>-208.39500000000001</v>
      </c>
      <c r="Q5" s="610">
        <v>10498.056</v>
      </c>
      <c r="R5" s="287">
        <v>10319.459000000001</v>
      </c>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8"/>
      <c r="EJ5" s="168"/>
      <c r="EK5" s="168"/>
    </row>
    <row r="6" spans="1:141">
      <c r="A6" s="184"/>
      <c r="B6" s="185" t="s">
        <v>171</v>
      </c>
      <c r="C6" s="611">
        <v>10.787000000000001</v>
      </c>
      <c r="D6" s="288">
        <v>9.4979999999999993</v>
      </c>
      <c r="E6" s="611">
        <v>23.251999999999999</v>
      </c>
      <c r="F6" s="288">
        <v>7.1820000000000004</v>
      </c>
      <c r="G6" s="611">
        <v>827.69600000000003</v>
      </c>
      <c r="H6" s="288">
        <v>1056.1120000000001</v>
      </c>
      <c r="I6" s="611">
        <v>282.08699999999999</v>
      </c>
      <c r="J6" s="288">
        <v>372.58100000000002</v>
      </c>
      <c r="K6" s="611">
        <v>321.39800000000002</v>
      </c>
      <c r="L6" s="288">
        <v>6.1210000000000004</v>
      </c>
      <c r="M6" s="611">
        <v>48.470999999999997</v>
      </c>
      <c r="N6" s="288">
        <v>48.69</v>
      </c>
      <c r="O6" s="611">
        <v>0</v>
      </c>
      <c r="P6" s="288">
        <v>0</v>
      </c>
      <c r="Q6" s="611">
        <v>1513.691</v>
      </c>
      <c r="R6" s="288">
        <v>1500.184</v>
      </c>
      <c r="EJ6" s="88"/>
      <c r="EK6" s="88"/>
    </row>
    <row r="7" spans="1:141">
      <c r="A7" s="184"/>
      <c r="B7" s="185" t="s">
        <v>347</v>
      </c>
      <c r="C7" s="611">
        <v>0.13500000000000001</v>
      </c>
      <c r="D7" s="288">
        <v>0.13500000000000001</v>
      </c>
      <c r="E7" s="611">
        <v>26.902000000000001</v>
      </c>
      <c r="F7" s="288">
        <v>10.129</v>
      </c>
      <c r="G7" s="611">
        <v>167.83500000000001</v>
      </c>
      <c r="H7" s="288">
        <v>140.82900000000001</v>
      </c>
      <c r="I7" s="611">
        <v>3.4009999999999998</v>
      </c>
      <c r="J7" s="288">
        <v>3.5859999999999999</v>
      </c>
      <c r="K7" s="611">
        <v>0</v>
      </c>
      <c r="L7" s="288">
        <v>0</v>
      </c>
      <c r="M7" s="611">
        <v>0</v>
      </c>
      <c r="N7" s="288">
        <v>0</v>
      </c>
      <c r="O7" s="611">
        <v>0</v>
      </c>
      <c r="P7" s="288">
        <v>0</v>
      </c>
      <c r="Q7" s="611">
        <v>198.273</v>
      </c>
      <c r="R7" s="288">
        <v>154.679</v>
      </c>
      <c r="EJ7" s="88"/>
      <c r="EK7" s="88"/>
    </row>
    <row r="8" spans="1:141">
      <c r="A8" s="184"/>
      <c r="B8" s="185" t="s">
        <v>348</v>
      </c>
      <c r="C8" s="611">
        <v>4.2149999999999999</v>
      </c>
      <c r="D8" s="288">
        <v>3.4009999999999998</v>
      </c>
      <c r="E8" s="611">
        <v>34.585999999999999</v>
      </c>
      <c r="F8" s="288">
        <v>19.169</v>
      </c>
      <c r="G8" s="611">
        <v>548.30999999999995</v>
      </c>
      <c r="H8" s="288">
        <v>647.92700000000002</v>
      </c>
      <c r="I8" s="611">
        <v>63.137</v>
      </c>
      <c r="J8" s="288">
        <v>46.308</v>
      </c>
      <c r="K8" s="611">
        <v>29.585999999999999</v>
      </c>
      <c r="L8" s="288">
        <v>29.760999999999999</v>
      </c>
      <c r="M8" s="611">
        <v>6.9080000000000004</v>
      </c>
      <c r="N8" s="288">
        <v>6.71</v>
      </c>
      <c r="O8" s="611">
        <v>0</v>
      </c>
      <c r="P8" s="288">
        <v>0</v>
      </c>
      <c r="Q8" s="611">
        <v>686.74199999999996</v>
      </c>
      <c r="R8" s="288">
        <v>753.27599999999995</v>
      </c>
      <c r="EJ8" s="88"/>
      <c r="EK8" s="88"/>
    </row>
    <row r="9" spans="1:141">
      <c r="A9" s="184"/>
      <c r="B9" s="185" t="s">
        <v>345</v>
      </c>
      <c r="C9" s="611">
        <v>0.47699999999999998</v>
      </c>
      <c r="D9" s="288">
        <v>1.21</v>
      </c>
      <c r="E9" s="611">
        <v>246.43199999999999</v>
      </c>
      <c r="F9" s="288">
        <v>116.31699999999999</v>
      </c>
      <c r="G9" s="611">
        <v>2263.2289999999998</v>
      </c>
      <c r="H9" s="288">
        <v>2262.9760000000001</v>
      </c>
      <c r="I9" s="611">
        <v>589.94299999999998</v>
      </c>
      <c r="J9" s="288">
        <v>593.12</v>
      </c>
      <c r="K9" s="611">
        <v>4.0000000000000001E-3</v>
      </c>
      <c r="L9" s="288">
        <v>1E-3</v>
      </c>
      <c r="M9" s="611">
        <v>60.646999999999998</v>
      </c>
      <c r="N9" s="288">
        <v>58.609000000000002</v>
      </c>
      <c r="O9" s="611">
        <v>2.7130000000000001</v>
      </c>
      <c r="P9" s="288">
        <v>0.80600000000000005</v>
      </c>
      <c r="Q9" s="611">
        <v>3163.4450000000002</v>
      </c>
      <c r="R9" s="288">
        <v>3033.0390000000002</v>
      </c>
      <c r="EJ9" s="88"/>
      <c r="EK9" s="88"/>
    </row>
    <row r="10" spans="1:141">
      <c r="A10" s="184"/>
      <c r="B10" s="185" t="s">
        <v>172</v>
      </c>
      <c r="C10" s="611">
        <v>278.86099999999999</v>
      </c>
      <c r="D10" s="288">
        <v>2.2749999999999999</v>
      </c>
      <c r="E10" s="611">
        <v>0.18</v>
      </c>
      <c r="F10" s="288">
        <v>0.183</v>
      </c>
      <c r="G10" s="611">
        <v>14.914</v>
      </c>
      <c r="H10" s="288">
        <v>15.366</v>
      </c>
      <c r="I10" s="611">
        <v>1.6779999999999999</v>
      </c>
      <c r="J10" s="288">
        <v>1.889</v>
      </c>
      <c r="K10" s="611">
        <v>0</v>
      </c>
      <c r="L10" s="288">
        <v>3.0000000000000001E-3</v>
      </c>
      <c r="M10" s="611">
        <v>2.524</v>
      </c>
      <c r="N10" s="288">
        <v>1.8029999999999999</v>
      </c>
      <c r="O10" s="611">
        <v>-281.447</v>
      </c>
      <c r="P10" s="288">
        <v>-4.1760000000000002</v>
      </c>
      <c r="Q10" s="611">
        <v>16.71</v>
      </c>
      <c r="R10" s="288">
        <v>17.343</v>
      </c>
      <c r="EJ10" s="88"/>
      <c r="EK10" s="88"/>
    </row>
    <row r="11" spans="1:141">
      <c r="A11" s="184"/>
      <c r="B11" s="185" t="s">
        <v>319</v>
      </c>
      <c r="C11" s="611">
        <v>0</v>
      </c>
      <c r="D11" s="288">
        <v>0</v>
      </c>
      <c r="E11" s="611">
        <v>34.511000000000003</v>
      </c>
      <c r="F11" s="288">
        <v>27.628</v>
      </c>
      <c r="G11" s="611">
        <v>312.226</v>
      </c>
      <c r="H11" s="288">
        <v>332.04899999999998</v>
      </c>
      <c r="I11" s="611">
        <v>127.09</v>
      </c>
      <c r="J11" s="288">
        <v>129.85499999999999</v>
      </c>
      <c r="K11" s="611">
        <v>0</v>
      </c>
      <c r="L11" s="288">
        <v>0</v>
      </c>
      <c r="M11" s="611">
        <v>8.8450000000000006</v>
      </c>
      <c r="N11" s="288">
        <v>8.3580000000000005</v>
      </c>
      <c r="O11" s="611">
        <v>0</v>
      </c>
      <c r="P11" s="288">
        <v>0</v>
      </c>
      <c r="Q11" s="611">
        <v>482.67200000000003</v>
      </c>
      <c r="R11" s="288">
        <v>497.89</v>
      </c>
      <c r="EJ11" s="88"/>
      <c r="EK11" s="88"/>
    </row>
    <row r="12" spans="1:141">
      <c r="A12" s="184"/>
      <c r="B12" s="185" t="s">
        <v>173</v>
      </c>
      <c r="C12" s="611">
        <v>9.3889999999999993</v>
      </c>
      <c r="D12" s="288">
        <v>9.3859999999999992</v>
      </c>
      <c r="E12" s="611">
        <v>1.472</v>
      </c>
      <c r="F12" s="288">
        <v>1.167</v>
      </c>
      <c r="G12" s="611">
        <v>116.7</v>
      </c>
      <c r="H12" s="288">
        <v>104.566</v>
      </c>
      <c r="I12" s="611">
        <v>2.052</v>
      </c>
      <c r="J12" s="288">
        <v>1.8839999999999999</v>
      </c>
      <c r="K12" s="611">
        <v>0.14299999999999999</v>
      </c>
      <c r="L12" s="288">
        <v>0.14299999999999999</v>
      </c>
      <c r="M12" s="611">
        <v>25.33</v>
      </c>
      <c r="N12" s="288">
        <v>25.84</v>
      </c>
      <c r="O12" s="611">
        <v>0</v>
      </c>
      <c r="P12" s="288">
        <v>0</v>
      </c>
      <c r="Q12" s="611">
        <v>155.08600000000001</v>
      </c>
      <c r="R12" s="288">
        <v>142.98599999999999</v>
      </c>
      <c r="EJ12" s="88"/>
      <c r="EK12" s="88"/>
    </row>
    <row r="13" spans="1:141">
      <c r="A13" s="193"/>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EJ13" s="88"/>
      <c r="EK13" s="88"/>
    </row>
    <row r="14" spans="1:141" ht="25.5">
      <c r="A14" s="184"/>
      <c r="B14" s="189" t="s">
        <v>342</v>
      </c>
      <c r="C14" s="611">
        <v>385.279</v>
      </c>
      <c r="D14" s="289">
        <v>385.279</v>
      </c>
      <c r="E14" s="611">
        <v>0</v>
      </c>
      <c r="F14" s="289">
        <v>9.0660000000000007</v>
      </c>
      <c r="G14" s="611">
        <v>0</v>
      </c>
      <c r="H14" s="289">
        <v>0</v>
      </c>
      <c r="I14" s="611">
        <v>109.827</v>
      </c>
      <c r="J14" s="289">
        <v>109.57899999999999</v>
      </c>
      <c r="K14" s="611">
        <v>3992.674</v>
      </c>
      <c r="L14" s="289">
        <v>3921.163</v>
      </c>
      <c r="M14" s="611">
        <v>0</v>
      </c>
      <c r="N14" s="289">
        <v>0</v>
      </c>
      <c r="O14" s="611">
        <v>-206.34299999999999</v>
      </c>
      <c r="P14" s="289">
        <v>-205.02500000000001</v>
      </c>
      <c r="Q14" s="611">
        <v>4281.4369999999999</v>
      </c>
      <c r="R14" s="289">
        <v>4220.0619999999999</v>
      </c>
      <c r="EJ14" s="88"/>
      <c r="EK14" s="88"/>
    </row>
    <row r="15" spans="1:141">
      <c r="A15" s="193"/>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EJ15" s="88"/>
      <c r="EK15" s="88"/>
    </row>
    <row r="16" spans="1:141" s="192" customFormat="1">
      <c r="A16" s="182" t="s">
        <v>215</v>
      </c>
      <c r="B16" s="183"/>
      <c r="C16" s="610">
        <v>18167.739000000001</v>
      </c>
      <c r="D16" s="290">
        <v>17848.877</v>
      </c>
      <c r="E16" s="610">
        <v>2838.7379999999998</v>
      </c>
      <c r="F16" s="290">
        <v>1987.232</v>
      </c>
      <c r="G16" s="610">
        <v>17585.563999999998</v>
      </c>
      <c r="H16" s="290">
        <v>17759.633999999998</v>
      </c>
      <c r="I16" s="610">
        <v>5175.8729999999996</v>
      </c>
      <c r="J16" s="290">
        <v>5132.2489999999998</v>
      </c>
      <c r="K16" s="610">
        <v>2.1309999999999998</v>
      </c>
      <c r="L16" s="290">
        <v>2.121</v>
      </c>
      <c r="M16" s="610">
        <v>1483.4169999999999</v>
      </c>
      <c r="N16" s="290">
        <v>1498.307</v>
      </c>
      <c r="O16" s="610">
        <v>-18210.776999999998</v>
      </c>
      <c r="P16" s="290">
        <v>-17693.199000000001</v>
      </c>
      <c r="Q16" s="610">
        <v>27042.685000000001</v>
      </c>
      <c r="R16" s="290">
        <v>26535.221000000001</v>
      </c>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8"/>
      <c r="CW16" s="168"/>
      <c r="CX16" s="168"/>
      <c r="CY16" s="168"/>
      <c r="CZ16" s="168"/>
      <c r="DA16" s="168"/>
      <c r="DB16" s="168"/>
      <c r="DC16" s="168"/>
      <c r="DD16" s="168"/>
      <c r="DE16" s="168"/>
      <c r="DF16" s="168"/>
      <c r="DG16" s="168"/>
      <c r="DH16" s="168"/>
      <c r="DI16" s="168"/>
      <c r="DJ16" s="168"/>
      <c r="DK16" s="168"/>
      <c r="DL16" s="168"/>
      <c r="DM16" s="168"/>
      <c r="DN16" s="168"/>
      <c r="DO16" s="168"/>
      <c r="DP16" s="168"/>
      <c r="DQ16" s="168"/>
      <c r="DR16" s="168"/>
      <c r="DS16" s="168"/>
      <c r="DT16" s="168"/>
      <c r="DU16" s="168"/>
      <c r="DV16" s="168"/>
      <c r="DW16" s="168"/>
      <c r="DX16" s="168"/>
      <c r="DY16" s="168"/>
      <c r="DZ16" s="168"/>
      <c r="EA16" s="168"/>
      <c r="EB16" s="168"/>
      <c r="EC16" s="168"/>
      <c r="ED16" s="168"/>
      <c r="EE16" s="168"/>
      <c r="EF16" s="168"/>
      <c r="EG16" s="168"/>
      <c r="EH16" s="168"/>
      <c r="EI16" s="168"/>
      <c r="EJ16" s="168"/>
      <c r="EK16" s="168"/>
    </row>
    <row r="17" spans="1:141">
      <c r="A17" s="184"/>
      <c r="B17" s="185" t="s">
        <v>351</v>
      </c>
      <c r="C17" s="611">
        <v>0</v>
      </c>
      <c r="D17" s="289">
        <v>0</v>
      </c>
      <c r="E17" s="611">
        <v>5.1959999999999997</v>
      </c>
      <c r="F17" s="289">
        <v>5.4420000000000002</v>
      </c>
      <c r="G17" s="611">
        <v>4959.7640000000001</v>
      </c>
      <c r="H17" s="289">
        <v>4984.3379999999997</v>
      </c>
      <c r="I17" s="611">
        <v>7.02</v>
      </c>
      <c r="J17" s="289">
        <v>7.8109999999999999</v>
      </c>
      <c r="K17" s="611">
        <v>0</v>
      </c>
      <c r="L17" s="289">
        <v>0</v>
      </c>
      <c r="M17" s="611">
        <v>87.022999999999996</v>
      </c>
      <c r="N17" s="289">
        <v>87.635999999999996</v>
      </c>
      <c r="O17" s="611">
        <v>0</v>
      </c>
      <c r="P17" s="289">
        <v>0</v>
      </c>
      <c r="Q17" s="611">
        <v>5059.0029999999997</v>
      </c>
      <c r="R17" s="289">
        <v>5085.2269999999999</v>
      </c>
      <c r="EJ17" s="88"/>
      <c r="EK17" s="88"/>
    </row>
    <row r="18" spans="1:141">
      <c r="A18" s="184"/>
      <c r="B18" s="185" t="s">
        <v>350</v>
      </c>
      <c r="C18" s="611">
        <v>5.8129999999999997</v>
      </c>
      <c r="D18" s="289">
        <v>3.1709999999999998</v>
      </c>
      <c r="E18" s="611">
        <v>4.2999999999999997E-2</v>
      </c>
      <c r="F18" s="289">
        <v>4.0000000000000001E-3</v>
      </c>
      <c r="G18" s="611">
        <v>1920.9259999999999</v>
      </c>
      <c r="H18" s="289">
        <v>1786.069</v>
      </c>
      <c r="I18" s="611">
        <v>54.024000000000001</v>
      </c>
      <c r="J18" s="289">
        <v>55.753999999999998</v>
      </c>
      <c r="K18" s="611">
        <v>0</v>
      </c>
      <c r="L18" s="289">
        <v>0</v>
      </c>
      <c r="M18" s="611">
        <v>18.774000000000001</v>
      </c>
      <c r="N18" s="289">
        <v>18.283999999999999</v>
      </c>
      <c r="O18" s="611">
        <v>0</v>
      </c>
      <c r="P18" s="289">
        <v>0</v>
      </c>
      <c r="Q18" s="611">
        <v>1999.58</v>
      </c>
      <c r="R18" s="289">
        <v>1863.2819999999999</v>
      </c>
      <c r="EJ18" s="88"/>
      <c r="EK18" s="88"/>
    </row>
    <row r="19" spans="1:141">
      <c r="A19" s="184"/>
      <c r="B19" s="185" t="s">
        <v>352</v>
      </c>
      <c r="C19" s="611">
        <v>2.9000000000000001E-2</v>
      </c>
      <c r="D19" s="289">
        <v>3.5999999999999997E-2</v>
      </c>
      <c r="E19" s="611">
        <v>90.278999999999996</v>
      </c>
      <c r="F19" s="289">
        <v>94.873999999999995</v>
      </c>
      <c r="G19" s="611">
        <v>270.791</v>
      </c>
      <c r="H19" s="289">
        <v>315.50599999999997</v>
      </c>
      <c r="I19" s="611">
        <v>12.037000000000001</v>
      </c>
      <c r="J19" s="289">
        <v>13.974</v>
      </c>
      <c r="K19" s="611">
        <v>0</v>
      </c>
      <c r="L19" s="289">
        <v>0</v>
      </c>
      <c r="M19" s="611">
        <v>0.51</v>
      </c>
      <c r="N19" s="289">
        <v>0.51</v>
      </c>
      <c r="O19" s="611">
        <v>0</v>
      </c>
      <c r="P19" s="289">
        <v>0</v>
      </c>
      <c r="Q19" s="611">
        <v>373.64600000000002</v>
      </c>
      <c r="R19" s="289">
        <v>424.9</v>
      </c>
      <c r="EJ19" s="88"/>
      <c r="EK19" s="88"/>
    </row>
    <row r="20" spans="1:141">
      <c r="A20" s="184"/>
      <c r="B20" s="185" t="s">
        <v>174</v>
      </c>
      <c r="C20" s="611">
        <v>90.718000000000004</v>
      </c>
      <c r="D20" s="289">
        <v>92.915000000000006</v>
      </c>
      <c r="E20" s="611">
        <v>3.0000000000000001E-3</v>
      </c>
      <c r="F20" s="289">
        <v>3.0000000000000001E-3</v>
      </c>
      <c r="G20" s="611">
        <v>0</v>
      </c>
      <c r="H20" s="289">
        <v>0</v>
      </c>
      <c r="I20" s="611">
        <v>0</v>
      </c>
      <c r="J20" s="289">
        <v>0</v>
      </c>
      <c r="K20" s="611">
        <v>0</v>
      </c>
      <c r="L20" s="289">
        <v>0</v>
      </c>
      <c r="M20" s="611">
        <v>0</v>
      </c>
      <c r="N20" s="289">
        <v>0</v>
      </c>
      <c r="O20" s="611">
        <v>-90.718000000000004</v>
      </c>
      <c r="P20" s="289">
        <v>-92.915000000000006</v>
      </c>
      <c r="Q20" s="611">
        <v>3.0000000000000001E-3</v>
      </c>
      <c r="R20" s="289">
        <v>3.0000000000000001E-3</v>
      </c>
      <c r="EJ20" s="88"/>
      <c r="EK20" s="88"/>
    </row>
    <row r="21" spans="1:141">
      <c r="A21" s="184"/>
      <c r="B21" s="185" t="s">
        <v>175</v>
      </c>
      <c r="C21" s="611">
        <v>18026.645</v>
      </c>
      <c r="D21" s="289">
        <v>17715.352999999999</v>
      </c>
      <c r="E21" s="611">
        <v>528.53399999999999</v>
      </c>
      <c r="F21" s="289">
        <v>340.52600000000001</v>
      </c>
      <c r="G21" s="611">
        <v>0.60799999999999998</v>
      </c>
      <c r="H21" s="289">
        <v>0.71799999999999997</v>
      </c>
      <c r="I21" s="611">
        <v>14.265000000000001</v>
      </c>
      <c r="J21" s="289">
        <v>15.37</v>
      </c>
      <c r="K21" s="611">
        <v>0</v>
      </c>
      <c r="L21" s="289">
        <v>0</v>
      </c>
      <c r="M21" s="611">
        <v>356.23200000000003</v>
      </c>
      <c r="N21" s="289">
        <v>356.22399999999999</v>
      </c>
      <c r="O21" s="611">
        <v>-18909.613000000001</v>
      </c>
      <c r="P21" s="289">
        <v>-18411.616000000002</v>
      </c>
      <c r="Q21" s="611">
        <v>16.670999999999999</v>
      </c>
      <c r="R21" s="289">
        <v>16.574999999999999</v>
      </c>
      <c r="EJ21" s="88"/>
      <c r="EK21" s="88"/>
    </row>
    <row r="22" spans="1:141">
      <c r="A22" s="184"/>
      <c r="B22" s="185" t="s">
        <v>176</v>
      </c>
      <c r="C22" s="611">
        <v>0</v>
      </c>
      <c r="D22" s="289">
        <v>0</v>
      </c>
      <c r="E22" s="611">
        <v>106.732</v>
      </c>
      <c r="F22" s="289">
        <v>76.064999999999998</v>
      </c>
      <c r="G22" s="611">
        <v>3211.473</v>
      </c>
      <c r="H22" s="289">
        <v>3401.4580000000001</v>
      </c>
      <c r="I22" s="611">
        <v>191.465</v>
      </c>
      <c r="J22" s="289">
        <v>203.48500000000001</v>
      </c>
      <c r="K22" s="611">
        <v>1.7969999999999999</v>
      </c>
      <c r="L22" s="289">
        <v>1.8049999999999999</v>
      </c>
      <c r="M22" s="611">
        <v>181.83500000000001</v>
      </c>
      <c r="N22" s="289">
        <v>186.01400000000001</v>
      </c>
      <c r="O22" s="611">
        <v>0</v>
      </c>
      <c r="P22" s="289">
        <v>0</v>
      </c>
      <c r="Q22" s="611">
        <v>3693.3020000000001</v>
      </c>
      <c r="R22" s="289">
        <v>3868.8270000000002</v>
      </c>
      <c r="EJ22" s="88"/>
      <c r="EK22" s="88"/>
    </row>
    <row r="23" spans="1:141">
      <c r="A23" s="184"/>
      <c r="B23" s="185" t="s">
        <v>177</v>
      </c>
      <c r="C23" s="611">
        <v>0</v>
      </c>
      <c r="D23" s="289">
        <v>0</v>
      </c>
      <c r="E23" s="611">
        <v>0</v>
      </c>
      <c r="F23" s="289">
        <v>0</v>
      </c>
      <c r="G23" s="611">
        <v>512.75300000000004</v>
      </c>
      <c r="H23" s="289">
        <v>528.37</v>
      </c>
      <c r="I23" s="611">
        <v>27.056999999999999</v>
      </c>
      <c r="J23" s="289">
        <v>27.058</v>
      </c>
      <c r="K23" s="611">
        <v>0</v>
      </c>
      <c r="L23" s="289">
        <v>0</v>
      </c>
      <c r="M23" s="611">
        <v>1.1579999999999999</v>
      </c>
      <c r="N23" s="289">
        <v>1.1579999999999999</v>
      </c>
      <c r="O23" s="611">
        <v>789.55399999999997</v>
      </c>
      <c r="P23" s="289">
        <v>811.33199999999999</v>
      </c>
      <c r="Q23" s="611">
        <v>1330.5219999999999</v>
      </c>
      <c r="R23" s="289">
        <v>1367.9179999999999</v>
      </c>
      <c r="EJ23" s="88"/>
      <c r="EK23" s="88"/>
    </row>
    <row r="24" spans="1:141">
      <c r="A24" s="184"/>
      <c r="B24" s="185" t="s">
        <v>178</v>
      </c>
      <c r="C24" s="611">
        <v>0</v>
      </c>
      <c r="D24" s="289">
        <v>0</v>
      </c>
      <c r="E24" s="611">
        <v>2098.5590000000002</v>
      </c>
      <c r="F24" s="289">
        <v>1460.548</v>
      </c>
      <c r="G24" s="611">
        <v>5769.6769999999997</v>
      </c>
      <c r="H24" s="289">
        <v>5766.6350000000002</v>
      </c>
      <c r="I24" s="611">
        <v>4809.4549999999999</v>
      </c>
      <c r="J24" s="289">
        <v>4749.6909999999998</v>
      </c>
      <c r="K24" s="611">
        <v>0.315</v>
      </c>
      <c r="L24" s="289">
        <v>0.316</v>
      </c>
      <c r="M24" s="611">
        <v>823.39700000000005</v>
      </c>
      <c r="N24" s="289">
        <v>833.97900000000004</v>
      </c>
      <c r="O24" s="611">
        <v>0</v>
      </c>
      <c r="P24" s="289">
        <v>0</v>
      </c>
      <c r="Q24" s="611">
        <v>13501.403</v>
      </c>
      <c r="R24" s="289">
        <v>12811.169</v>
      </c>
      <c r="EJ24" s="88"/>
      <c r="EK24" s="88"/>
    </row>
    <row r="25" spans="1:141">
      <c r="A25" s="184"/>
      <c r="B25" s="185" t="s">
        <v>179</v>
      </c>
      <c r="C25" s="611">
        <v>0</v>
      </c>
      <c r="D25" s="289">
        <v>0</v>
      </c>
      <c r="E25" s="611">
        <v>0</v>
      </c>
      <c r="F25" s="289">
        <v>0</v>
      </c>
      <c r="G25" s="611">
        <v>7.6639999999999997</v>
      </c>
      <c r="H25" s="289">
        <v>7.6210000000000004</v>
      </c>
      <c r="I25" s="611">
        <v>0</v>
      </c>
      <c r="J25" s="289">
        <v>0</v>
      </c>
      <c r="K25" s="611">
        <v>0</v>
      </c>
      <c r="L25" s="289">
        <v>0</v>
      </c>
      <c r="M25" s="611">
        <v>0</v>
      </c>
      <c r="N25" s="289">
        <v>0</v>
      </c>
      <c r="O25" s="611">
        <v>0</v>
      </c>
      <c r="P25" s="289">
        <v>0</v>
      </c>
      <c r="Q25" s="611">
        <v>7.6639999999999997</v>
      </c>
      <c r="R25" s="289">
        <v>7.6210000000000004</v>
      </c>
      <c r="EJ25" s="88"/>
      <c r="EK25" s="88"/>
    </row>
    <row r="26" spans="1:141">
      <c r="A26" s="184"/>
      <c r="B26" s="185" t="s">
        <v>249</v>
      </c>
      <c r="C26" s="611">
        <v>0</v>
      </c>
      <c r="D26" s="289">
        <v>0</v>
      </c>
      <c r="E26" s="611">
        <v>0.79700000000000004</v>
      </c>
      <c r="F26" s="289">
        <v>0.53400000000000003</v>
      </c>
      <c r="G26" s="611">
        <v>114.67400000000001</v>
      </c>
      <c r="H26" s="289">
        <v>116.26</v>
      </c>
      <c r="I26" s="611">
        <v>59.03</v>
      </c>
      <c r="J26" s="289">
        <v>57.591000000000001</v>
      </c>
      <c r="K26" s="611">
        <v>0</v>
      </c>
      <c r="L26" s="289">
        <v>0</v>
      </c>
      <c r="M26" s="611">
        <v>10.989000000000001</v>
      </c>
      <c r="N26" s="289">
        <v>11.287000000000001</v>
      </c>
      <c r="O26" s="611">
        <v>0</v>
      </c>
      <c r="P26" s="289">
        <v>0</v>
      </c>
      <c r="Q26" s="611">
        <v>185.49</v>
      </c>
      <c r="R26" s="289">
        <v>185.672</v>
      </c>
      <c r="EJ26" s="88"/>
      <c r="EK26" s="88"/>
    </row>
    <row r="27" spans="1:141">
      <c r="A27" s="184"/>
      <c r="B27" s="185" t="s">
        <v>180</v>
      </c>
      <c r="C27" s="611">
        <v>44.533999999999999</v>
      </c>
      <c r="D27" s="289">
        <v>37.402000000000001</v>
      </c>
      <c r="E27" s="611">
        <v>8.5950000000000006</v>
      </c>
      <c r="F27" s="289">
        <v>9.2360000000000007</v>
      </c>
      <c r="G27" s="611">
        <v>817.23400000000004</v>
      </c>
      <c r="H27" s="289">
        <v>852.65899999999999</v>
      </c>
      <c r="I27" s="611">
        <v>1.52</v>
      </c>
      <c r="J27" s="289">
        <v>1.5149999999999999</v>
      </c>
      <c r="K27" s="611">
        <v>1.9E-2</v>
      </c>
      <c r="L27" s="289">
        <v>0</v>
      </c>
      <c r="M27" s="611">
        <v>3.4990000000000001</v>
      </c>
      <c r="N27" s="289">
        <v>3.2149999999999999</v>
      </c>
      <c r="O27" s="611">
        <v>0</v>
      </c>
      <c r="P27" s="289">
        <v>0</v>
      </c>
      <c r="Q27" s="611">
        <v>875.40099999999995</v>
      </c>
      <c r="R27" s="289">
        <v>904.02700000000004</v>
      </c>
      <c r="EJ27" s="88"/>
      <c r="EK27" s="88"/>
    </row>
    <row r="28" spans="1:141" s="88" customFormat="1"/>
    <row r="29" spans="1:141" s="192" customFormat="1">
      <c r="A29" s="182" t="s">
        <v>216</v>
      </c>
      <c r="B29" s="183"/>
      <c r="C29" s="610">
        <v>18856.882000000001</v>
      </c>
      <c r="D29" s="290">
        <v>18260.061000000002</v>
      </c>
      <c r="E29" s="610">
        <v>3206.0729999999999</v>
      </c>
      <c r="F29" s="290">
        <v>2178.0729999999999</v>
      </c>
      <c r="G29" s="610">
        <v>21836.473999999998</v>
      </c>
      <c r="H29" s="290">
        <v>22319.458999999999</v>
      </c>
      <c r="I29" s="610">
        <v>6355.0879999999997</v>
      </c>
      <c r="J29" s="290">
        <v>6391.0510000000004</v>
      </c>
      <c r="K29" s="610">
        <v>4345.9359999999997</v>
      </c>
      <c r="L29" s="290">
        <v>3959.3130000000001</v>
      </c>
      <c r="M29" s="610">
        <v>1636.1420000000001</v>
      </c>
      <c r="N29" s="290">
        <v>1648.317</v>
      </c>
      <c r="O29" s="610">
        <v>-18695.853999999999</v>
      </c>
      <c r="P29" s="290">
        <v>-17901.594000000001</v>
      </c>
      <c r="Q29" s="610">
        <v>37540.741000000002</v>
      </c>
      <c r="R29" s="290">
        <v>36854.68</v>
      </c>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168"/>
      <c r="CO29" s="168"/>
      <c r="CP29" s="168"/>
      <c r="CQ29" s="168"/>
      <c r="CR29" s="168"/>
      <c r="CS29" s="168"/>
      <c r="CT29" s="168"/>
      <c r="CU29" s="168"/>
      <c r="CV29" s="168"/>
      <c r="CW29" s="168"/>
      <c r="CX29" s="168"/>
      <c r="CY29" s="168"/>
      <c r="CZ29" s="168"/>
      <c r="DA29" s="168"/>
      <c r="DB29" s="168"/>
      <c r="DC29" s="168"/>
      <c r="DD29" s="168"/>
      <c r="DE29" s="168"/>
      <c r="DF29" s="168"/>
      <c r="DG29" s="168"/>
      <c r="DH29" s="168"/>
      <c r="DI29" s="168"/>
      <c r="DJ29" s="168"/>
      <c r="DK29" s="168"/>
      <c r="DL29" s="168"/>
      <c r="DM29" s="168"/>
      <c r="DN29" s="168"/>
      <c r="DO29" s="168"/>
      <c r="DP29" s="168"/>
      <c r="DQ29" s="168"/>
      <c r="DR29" s="168"/>
      <c r="DS29" s="168"/>
      <c r="DT29" s="168"/>
      <c r="DU29" s="168"/>
      <c r="DV29" s="168"/>
      <c r="DW29" s="168"/>
      <c r="DX29" s="168"/>
      <c r="DY29" s="168"/>
      <c r="DZ29" s="168"/>
      <c r="EA29" s="168"/>
      <c r="EB29" s="168"/>
      <c r="EC29" s="168"/>
      <c r="ED29" s="168"/>
      <c r="EE29" s="168"/>
      <c r="EF29" s="168"/>
      <c r="EG29" s="168"/>
      <c r="EH29" s="168"/>
      <c r="EI29" s="168"/>
      <c r="EJ29" s="168"/>
      <c r="EK29" s="168"/>
    </row>
    <row r="30" spans="1:141">
      <c r="A30" s="193"/>
      <c r="B30" s="193"/>
      <c r="C30" s="193"/>
      <c r="D30" s="193"/>
      <c r="E30" s="193"/>
      <c r="F30" s="193"/>
      <c r="G30" s="193"/>
      <c r="H30" s="193"/>
      <c r="I30" s="193"/>
      <c r="J30" s="193"/>
      <c r="K30" s="193"/>
      <c r="L30" s="193"/>
      <c r="M30" s="193"/>
      <c r="N30" s="193"/>
      <c r="O30" s="193"/>
      <c r="P30" s="193"/>
      <c r="Q30" s="193"/>
      <c r="R30" s="193"/>
      <c r="EJ30" s="88"/>
      <c r="EK30" s="88"/>
    </row>
    <row r="31" spans="1:141">
      <c r="A31" s="193"/>
      <c r="B31" s="193"/>
      <c r="C31" s="193"/>
      <c r="D31" s="194"/>
      <c r="E31" s="193"/>
      <c r="F31" s="193"/>
      <c r="G31" s="193"/>
      <c r="H31" s="193"/>
      <c r="I31" s="193"/>
      <c r="J31" s="193"/>
      <c r="K31" s="193"/>
      <c r="L31" s="193"/>
      <c r="M31" s="193"/>
      <c r="N31" s="193"/>
      <c r="O31" s="193"/>
      <c r="P31" s="193"/>
      <c r="Q31" s="193"/>
      <c r="R31" s="193"/>
      <c r="EJ31" s="88"/>
      <c r="EK31" s="88"/>
    </row>
    <row r="32" spans="1:141">
      <c r="A32" s="193"/>
      <c r="B32" s="193"/>
      <c r="C32" s="193"/>
      <c r="D32" s="194"/>
      <c r="E32" s="193"/>
      <c r="F32" s="193"/>
      <c r="G32" s="193"/>
      <c r="H32" s="193"/>
      <c r="I32" s="193"/>
      <c r="J32" s="193"/>
      <c r="K32" s="193"/>
      <c r="L32" s="193"/>
      <c r="M32" s="193"/>
      <c r="N32" s="193"/>
      <c r="O32" s="193"/>
      <c r="P32" s="193"/>
      <c r="Q32" s="193"/>
      <c r="R32" s="193"/>
      <c r="EJ32" s="88"/>
      <c r="EK32" s="88"/>
    </row>
    <row r="33" spans="1:141">
      <c r="A33" s="193"/>
      <c r="B33" s="193"/>
      <c r="C33" s="193"/>
      <c r="D33" s="194"/>
      <c r="E33" s="193"/>
      <c r="F33" s="193"/>
      <c r="G33" s="193"/>
      <c r="H33" s="193"/>
      <c r="I33" s="193"/>
      <c r="J33" s="193"/>
      <c r="K33" s="193"/>
      <c r="L33" s="193"/>
      <c r="M33" s="193"/>
      <c r="N33" s="193"/>
      <c r="O33" s="193"/>
      <c r="P33" s="193"/>
      <c r="Q33" s="193"/>
      <c r="R33" s="193"/>
      <c r="EJ33" s="88"/>
      <c r="EK33" s="88"/>
    </row>
    <row r="34" spans="1:141">
      <c r="A34" s="905" t="s">
        <v>71</v>
      </c>
      <c r="B34" s="906"/>
      <c r="C34" s="894" t="s">
        <v>236</v>
      </c>
      <c r="D34" s="896"/>
      <c r="E34" s="894" t="s">
        <v>10</v>
      </c>
      <c r="F34" s="896"/>
      <c r="G34" s="894" t="s">
        <v>46</v>
      </c>
      <c r="H34" s="896"/>
      <c r="I34" s="894" t="s">
        <v>14</v>
      </c>
      <c r="J34" s="896"/>
      <c r="K34" s="894" t="s">
        <v>47</v>
      </c>
      <c r="L34" s="896"/>
      <c r="M34" s="894" t="s">
        <v>300</v>
      </c>
      <c r="N34" s="896"/>
      <c r="O34" s="894" t="s">
        <v>237</v>
      </c>
      <c r="P34" s="896"/>
      <c r="Q34" s="894" t="s">
        <v>17</v>
      </c>
      <c r="R34" s="896"/>
      <c r="EJ34" s="88"/>
      <c r="EK34" s="88"/>
    </row>
    <row r="35" spans="1:141">
      <c r="A35" s="897" t="s">
        <v>217</v>
      </c>
      <c r="B35" s="907"/>
      <c r="C35" s="612" t="s">
        <v>511</v>
      </c>
      <c r="D35" s="614" t="s">
        <v>512</v>
      </c>
      <c r="E35" s="612" t="s">
        <v>511</v>
      </c>
      <c r="F35" s="614" t="s">
        <v>512</v>
      </c>
      <c r="G35" s="612" t="s">
        <v>511</v>
      </c>
      <c r="H35" s="614" t="s">
        <v>512</v>
      </c>
      <c r="I35" s="612" t="s">
        <v>511</v>
      </c>
      <c r="J35" s="614" t="s">
        <v>512</v>
      </c>
      <c r="K35" s="612" t="s">
        <v>511</v>
      </c>
      <c r="L35" s="614" t="s">
        <v>512</v>
      </c>
      <c r="M35" s="612" t="s">
        <v>511</v>
      </c>
      <c r="N35" s="614" t="s">
        <v>512</v>
      </c>
      <c r="O35" s="612" t="s">
        <v>511</v>
      </c>
      <c r="P35" s="614" t="s">
        <v>512</v>
      </c>
      <c r="Q35" s="612" t="s">
        <v>511</v>
      </c>
      <c r="R35" s="614" t="s">
        <v>512</v>
      </c>
      <c r="EJ35" s="88"/>
      <c r="EK35" s="88"/>
    </row>
    <row r="36" spans="1:141">
      <c r="A36" s="908"/>
      <c r="B36" s="909"/>
      <c r="C36" s="613" t="s">
        <v>290</v>
      </c>
      <c r="D36" s="286" t="s">
        <v>290</v>
      </c>
      <c r="E36" s="613" t="s">
        <v>290</v>
      </c>
      <c r="F36" s="286" t="s">
        <v>290</v>
      </c>
      <c r="G36" s="613" t="s">
        <v>290</v>
      </c>
      <c r="H36" s="286" t="s">
        <v>290</v>
      </c>
      <c r="I36" s="613" t="s">
        <v>290</v>
      </c>
      <c r="J36" s="286" t="s">
        <v>290</v>
      </c>
      <c r="K36" s="613" t="s">
        <v>290</v>
      </c>
      <c r="L36" s="286" t="s">
        <v>290</v>
      </c>
      <c r="M36" s="613" t="s">
        <v>290</v>
      </c>
      <c r="N36" s="286" t="s">
        <v>290</v>
      </c>
      <c r="O36" s="613" t="s">
        <v>290</v>
      </c>
      <c r="P36" s="286" t="s">
        <v>290</v>
      </c>
      <c r="Q36" s="613" t="s">
        <v>290</v>
      </c>
      <c r="R36" s="286" t="s">
        <v>290</v>
      </c>
      <c r="EJ36" s="88"/>
      <c r="EK36" s="88"/>
    </row>
    <row r="37" spans="1:141" s="192" customFormat="1">
      <c r="A37" s="182" t="s">
        <v>218</v>
      </c>
      <c r="B37" s="183"/>
      <c r="C37" s="610">
        <v>824.21</v>
      </c>
      <c r="D37" s="290">
        <v>796.053</v>
      </c>
      <c r="E37" s="610">
        <v>601.10699999999997</v>
      </c>
      <c r="F37" s="290">
        <v>302.88400000000001</v>
      </c>
      <c r="G37" s="610">
        <v>4822.9089999999997</v>
      </c>
      <c r="H37" s="290">
        <v>4848.4110000000001</v>
      </c>
      <c r="I37" s="610">
        <v>1673.537</v>
      </c>
      <c r="J37" s="290">
        <v>1562.3869999999999</v>
      </c>
      <c r="K37" s="610">
        <v>2220.9479999999999</v>
      </c>
      <c r="L37" s="290">
        <v>1943.2860000000001</v>
      </c>
      <c r="M37" s="610">
        <v>110.736</v>
      </c>
      <c r="N37" s="290">
        <v>135.63800000000001</v>
      </c>
      <c r="O37" s="610">
        <v>-278.339</v>
      </c>
      <c r="P37" s="290">
        <v>138.761</v>
      </c>
      <c r="Q37" s="610">
        <v>9975.1080000000002</v>
      </c>
      <c r="R37" s="290">
        <v>9727.42</v>
      </c>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8"/>
      <c r="BX37" s="168"/>
      <c r="BY37" s="168"/>
      <c r="BZ37" s="168"/>
      <c r="CA37" s="168"/>
      <c r="CB37" s="168"/>
      <c r="CC37" s="168"/>
      <c r="CD37" s="168"/>
      <c r="CE37" s="168"/>
      <c r="CF37" s="168"/>
      <c r="CG37" s="168"/>
      <c r="CH37" s="168"/>
      <c r="CI37" s="168"/>
      <c r="CJ37" s="168"/>
      <c r="CK37" s="168"/>
      <c r="CL37" s="168"/>
      <c r="CM37" s="168"/>
      <c r="CN37" s="168"/>
      <c r="CO37" s="168"/>
      <c r="CP37" s="168"/>
      <c r="CQ37" s="168"/>
      <c r="CR37" s="168"/>
      <c r="CS37" s="168"/>
      <c r="CT37" s="168"/>
      <c r="CU37" s="168"/>
      <c r="CV37" s="168"/>
      <c r="CW37" s="168"/>
      <c r="CX37" s="168"/>
      <c r="CY37" s="168"/>
      <c r="CZ37" s="168"/>
      <c r="DA37" s="168"/>
      <c r="DB37" s="168"/>
      <c r="DC37" s="168"/>
      <c r="DD37" s="168"/>
      <c r="DE37" s="168"/>
      <c r="DF37" s="168"/>
      <c r="DG37" s="168"/>
      <c r="DH37" s="168"/>
      <c r="DI37" s="168"/>
      <c r="DJ37" s="168"/>
      <c r="DK37" s="168"/>
      <c r="DL37" s="168"/>
      <c r="DM37" s="168"/>
      <c r="DN37" s="168"/>
      <c r="DO37" s="168"/>
      <c r="DP37" s="168"/>
      <c r="DQ37" s="168"/>
      <c r="DR37" s="168"/>
      <c r="DS37" s="168"/>
      <c r="DT37" s="168"/>
      <c r="DU37" s="168"/>
      <c r="DV37" s="168"/>
      <c r="DW37" s="168"/>
      <c r="DX37" s="168"/>
      <c r="DY37" s="168"/>
      <c r="DZ37" s="168"/>
      <c r="EA37" s="168"/>
      <c r="EB37" s="168"/>
      <c r="EC37" s="168"/>
      <c r="ED37" s="168"/>
      <c r="EE37" s="168"/>
      <c r="EF37" s="168"/>
      <c r="EG37" s="168"/>
      <c r="EH37" s="168"/>
      <c r="EI37" s="168"/>
      <c r="EJ37" s="168"/>
      <c r="EK37" s="168"/>
    </row>
    <row r="38" spans="1:141">
      <c r="A38" s="184"/>
      <c r="B38" s="185" t="s">
        <v>320</v>
      </c>
      <c r="C38" s="611">
        <v>10.443</v>
      </c>
      <c r="D38" s="289">
        <v>4.4160000000000004</v>
      </c>
      <c r="E38" s="611">
        <v>0</v>
      </c>
      <c r="F38" s="289">
        <v>0</v>
      </c>
      <c r="G38" s="611">
        <v>1091.242</v>
      </c>
      <c r="H38" s="289">
        <v>1146.306</v>
      </c>
      <c r="I38" s="611">
        <v>378.96600000000001</v>
      </c>
      <c r="J38" s="289">
        <v>555.65099999999995</v>
      </c>
      <c r="K38" s="611">
        <v>315.10500000000002</v>
      </c>
      <c r="L38" s="289">
        <v>0</v>
      </c>
      <c r="M38" s="611">
        <v>0</v>
      </c>
      <c r="N38" s="289">
        <v>0</v>
      </c>
      <c r="O38" s="611">
        <v>0</v>
      </c>
      <c r="P38" s="289">
        <v>0</v>
      </c>
      <c r="Q38" s="611">
        <v>1795.7560000000001</v>
      </c>
      <c r="R38" s="289">
        <v>1706.373</v>
      </c>
      <c r="EJ38" s="88"/>
      <c r="EK38" s="88"/>
    </row>
    <row r="39" spans="1:141">
      <c r="A39" s="184"/>
      <c r="B39" s="185" t="s">
        <v>321</v>
      </c>
      <c r="C39" s="611">
        <v>0</v>
      </c>
      <c r="D39" s="289">
        <v>0</v>
      </c>
      <c r="E39" s="611">
        <v>1E-3</v>
      </c>
      <c r="F39" s="289">
        <v>3.0000000000000001E-3</v>
      </c>
      <c r="G39" s="611">
        <v>20.350999999999999</v>
      </c>
      <c r="H39" s="289">
        <v>18.864000000000001</v>
      </c>
      <c r="I39" s="611">
        <v>5.8380000000000001</v>
      </c>
      <c r="J39" s="289">
        <v>5.6159999999999997</v>
      </c>
      <c r="K39" s="611">
        <v>0</v>
      </c>
      <c r="L39" s="289">
        <v>0</v>
      </c>
      <c r="M39" s="611">
        <v>1.6379999999999999</v>
      </c>
      <c r="N39" s="289">
        <v>1.66</v>
      </c>
      <c r="O39" s="611">
        <v>0</v>
      </c>
      <c r="P39" s="289">
        <v>0</v>
      </c>
      <c r="Q39" s="611">
        <v>27.827999999999999</v>
      </c>
      <c r="R39" s="289">
        <v>26.143000000000001</v>
      </c>
      <c r="EJ39" s="88"/>
      <c r="EK39" s="88"/>
    </row>
    <row r="40" spans="1:141">
      <c r="A40" s="184"/>
      <c r="B40" s="185" t="s">
        <v>346</v>
      </c>
      <c r="C40" s="611">
        <v>32.514000000000003</v>
      </c>
      <c r="D40" s="289">
        <v>29.169</v>
      </c>
      <c r="E40" s="611">
        <v>434.375</v>
      </c>
      <c r="F40" s="289">
        <v>233.12700000000001</v>
      </c>
      <c r="G40" s="611">
        <v>2494.8609999999999</v>
      </c>
      <c r="H40" s="289">
        <v>2524.0129999999999</v>
      </c>
      <c r="I40" s="611">
        <v>829.32399999999996</v>
      </c>
      <c r="J40" s="289">
        <v>791.22900000000004</v>
      </c>
      <c r="K40" s="611">
        <v>0.49099999999999999</v>
      </c>
      <c r="L40" s="289">
        <v>0.49299999999999999</v>
      </c>
      <c r="M40" s="611">
        <v>51.92</v>
      </c>
      <c r="N40" s="289">
        <v>82.078000000000003</v>
      </c>
      <c r="O40" s="611">
        <v>0.41299999999999998</v>
      </c>
      <c r="P40" s="289">
        <v>25.536000000000001</v>
      </c>
      <c r="Q40" s="611">
        <v>3843.8980000000001</v>
      </c>
      <c r="R40" s="289">
        <v>3685.645</v>
      </c>
      <c r="EJ40" s="88"/>
      <c r="EK40" s="88"/>
    </row>
    <row r="41" spans="1:141">
      <c r="A41" s="184"/>
      <c r="B41" s="185" t="s">
        <v>344</v>
      </c>
      <c r="C41" s="611">
        <v>777.851</v>
      </c>
      <c r="D41" s="289">
        <v>759.452</v>
      </c>
      <c r="E41" s="611">
        <v>17.399999999999999</v>
      </c>
      <c r="F41" s="289">
        <v>18.95</v>
      </c>
      <c r="G41" s="611">
        <v>972.76800000000003</v>
      </c>
      <c r="H41" s="289">
        <v>878.75</v>
      </c>
      <c r="I41" s="611">
        <v>292.25099999999998</v>
      </c>
      <c r="J41" s="289">
        <v>30.3</v>
      </c>
      <c r="K41" s="611">
        <v>1.4999999999999999E-2</v>
      </c>
      <c r="L41" s="289">
        <v>1.4999999999999999E-2</v>
      </c>
      <c r="M41" s="611">
        <v>38.091000000000001</v>
      </c>
      <c r="N41" s="289">
        <v>38.838000000000001</v>
      </c>
      <c r="O41" s="611">
        <v>-271.44600000000003</v>
      </c>
      <c r="P41" s="289">
        <v>113.479</v>
      </c>
      <c r="Q41" s="611">
        <v>1826.93</v>
      </c>
      <c r="R41" s="289">
        <v>1839.7840000000001</v>
      </c>
      <c r="EJ41" s="88"/>
      <c r="EK41" s="88"/>
    </row>
    <row r="42" spans="1:141">
      <c r="A42" s="184"/>
      <c r="B42" s="185" t="s">
        <v>322</v>
      </c>
      <c r="C42" s="611">
        <v>0</v>
      </c>
      <c r="D42" s="289">
        <v>0</v>
      </c>
      <c r="E42" s="611">
        <v>27.384</v>
      </c>
      <c r="F42" s="289">
        <v>21.478999999999999</v>
      </c>
      <c r="G42" s="611">
        <v>83.896000000000001</v>
      </c>
      <c r="H42" s="289">
        <v>91.254000000000005</v>
      </c>
      <c r="I42" s="611">
        <v>49.581000000000003</v>
      </c>
      <c r="J42" s="289">
        <v>53.863999999999997</v>
      </c>
      <c r="K42" s="611">
        <v>0</v>
      </c>
      <c r="L42" s="289">
        <v>0</v>
      </c>
      <c r="M42" s="611">
        <v>0</v>
      </c>
      <c r="N42" s="289">
        <v>0</v>
      </c>
      <c r="O42" s="611">
        <v>0</v>
      </c>
      <c r="P42" s="289">
        <v>0</v>
      </c>
      <c r="Q42" s="611">
        <v>160.86099999999999</v>
      </c>
      <c r="R42" s="289">
        <v>166.59700000000001</v>
      </c>
      <c r="EJ42" s="88"/>
      <c r="EK42" s="88"/>
    </row>
    <row r="43" spans="1:141">
      <c r="A43" s="184"/>
      <c r="B43" s="185" t="s">
        <v>181</v>
      </c>
      <c r="C43" s="611">
        <v>0</v>
      </c>
      <c r="D43" s="289">
        <v>0</v>
      </c>
      <c r="E43" s="611">
        <v>103.715</v>
      </c>
      <c r="F43" s="289">
        <v>16.986000000000001</v>
      </c>
      <c r="G43" s="611">
        <v>8.2799999999999994</v>
      </c>
      <c r="H43" s="289">
        <v>21.442</v>
      </c>
      <c r="I43" s="611">
        <v>86.786000000000001</v>
      </c>
      <c r="J43" s="289">
        <v>90.013000000000005</v>
      </c>
      <c r="K43" s="611">
        <v>0</v>
      </c>
      <c r="L43" s="289">
        <v>0</v>
      </c>
      <c r="M43" s="611">
        <v>18.437000000000001</v>
      </c>
      <c r="N43" s="289">
        <v>11.499000000000001</v>
      </c>
      <c r="O43" s="611">
        <v>0</v>
      </c>
      <c r="P43" s="289">
        <v>0</v>
      </c>
      <c r="Q43" s="611">
        <v>217.21799999999999</v>
      </c>
      <c r="R43" s="289">
        <v>139.94</v>
      </c>
      <c r="EJ43" s="88"/>
      <c r="EK43" s="88"/>
    </row>
    <row r="44" spans="1:141">
      <c r="A44" s="184"/>
      <c r="B44" s="185" t="s">
        <v>182</v>
      </c>
      <c r="C44" s="611">
        <v>0</v>
      </c>
      <c r="D44" s="289">
        <v>0</v>
      </c>
      <c r="E44" s="611">
        <v>0</v>
      </c>
      <c r="F44" s="289">
        <v>0</v>
      </c>
      <c r="G44" s="611">
        <v>0</v>
      </c>
      <c r="H44" s="289">
        <v>0</v>
      </c>
      <c r="I44" s="611">
        <v>0</v>
      </c>
      <c r="J44" s="289">
        <v>0</v>
      </c>
      <c r="K44" s="611">
        <v>0</v>
      </c>
      <c r="L44" s="289">
        <v>0</v>
      </c>
      <c r="M44" s="611">
        <v>0</v>
      </c>
      <c r="N44" s="289">
        <v>0</v>
      </c>
      <c r="O44" s="611">
        <v>0</v>
      </c>
      <c r="P44" s="289">
        <v>0</v>
      </c>
      <c r="Q44" s="611">
        <v>0</v>
      </c>
      <c r="R44" s="289">
        <v>0</v>
      </c>
      <c r="EJ44" s="88"/>
      <c r="EK44" s="88"/>
    </row>
    <row r="45" spans="1:141">
      <c r="A45" s="184"/>
      <c r="B45" s="185" t="s">
        <v>353</v>
      </c>
      <c r="C45" s="611">
        <v>3.4020000000000001</v>
      </c>
      <c r="D45" s="289">
        <v>3.016</v>
      </c>
      <c r="E45" s="611">
        <v>18.231999999999999</v>
      </c>
      <c r="F45" s="289">
        <v>11.993</v>
      </c>
      <c r="G45" s="611">
        <v>151.511</v>
      </c>
      <c r="H45" s="289">
        <v>167.78200000000001</v>
      </c>
      <c r="I45" s="611">
        <v>30.791</v>
      </c>
      <c r="J45" s="289">
        <v>35.713999999999999</v>
      </c>
      <c r="K45" s="611">
        <v>0</v>
      </c>
      <c r="L45" s="289">
        <v>0</v>
      </c>
      <c r="M45" s="611">
        <v>0.65</v>
      </c>
      <c r="N45" s="289">
        <v>1.5629999999999999</v>
      </c>
      <c r="O45" s="611">
        <v>0</v>
      </c>
      <c r="P45" s="289">
        <v>0</v>
      </c>
      <c r="Q45" s="611">
        <v>204.58600000000001</v>
      </c>
      <c r="R45" s="289">
        <v>220.06800000000001</v>
      </c>
      <c r="EJ45" s="88"/>
      <c r="EK45" s="88"/>
    </row>
    <row r="46" spans="1:141">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EJ46" s="88"/>
      <c r="EK46" s="88"/>
    </row>
    <row r="47" spans="1:141">
      <c r="A47" s="184"/>
      <c r="B47" s="189" t="s">
        <v>340</v>
      </c>
      <c r="C47" s="611">
        <v>0</v>
      </c>
      <c r="D47" s="289">
        <v>0</v>
      </c>
      <c r="E47" s="611">
        <v>0</v>
      </c>
      <c r="F47" s="289">
        <v>0.34599999999999997</v>
      </c>
      <c r="G47" s="611">
        <v>0</v>
      </c>
      <c r="H47" s="289">
        <v>0</v>
      </c>
      <c r="I47" s="611">
        <v>0</v>
      </c>
      <c r="J47" s="289">
        <v>0</v>
      </c>
      <c r="K47" s="611">
        <v>1905.337</v>
      </c>
      <c r="L47" s="289">
        <v>1942.778</v>
      </c>
      <c r="M47" s="611">
        <v>0</v>
      </c>
      <c r="N47" s="289">
        <v>0</v>
      </c>
      <c r="O47" s="611">
        <v>-7.306</v>
      </c>
      <c r="P47" s="289">
        <v>-0.254</v>
      </c>
      <c r="Q47" s="611">
        <v>1898.0309999999999</v>
      </c>
      <c r="R47" s="289">
        <v>1942.87</v>
      </c>
      <c r="EJ47" s="88"/>
      <c r="EK47" s="88"/>
    </row>
    <row r="48" spans="1:141">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EJ48" s="88"/>
      <c r="EK48" s="88"/>
    </row>
    <row r="49" spans="1:141" s="192" customFormat="1">
      <c r="A49" s="182" t="s">
        <v>219</v>
      </c>
      <c r="B49" s="183"/>
      <c r="C49" s="610">
        <v>1066.079</v>
      </c>
      <c r="D49" s="290">
        <v>595.51900000000001</v>
      </c>
      <c r="E49" s="610">
        <v>674.76</v>
      </c>
      <c r="F49" s="290">
        <v>587.88400000000001</v>
      </c>
      <c r="G49" s="610">
        <v>6063.0749999999998</v>
      </c>
      <c r="H49" s="290">
        <v>6695.4840000000004</v>
      </c>
      <c r="I49" s="610">
        <v>2273.7750000000001</v>
      </c>
      <c r="J49" s="290">
        <v>2138.654</v>
      </c>
      <c r="K49" s="610">
        <v>0</v>
      </c>
      <c r="L49" s="290">
        <v>0</v>
      </c>
      <c r="M49" s="610">
        <v>175.952</v>
      </c>
      <c r="N49" s="290">
        <v>181.72900000000001</v>
      </c>
      <c r="O49" s="610">
        <v>-90.734999999999999</v>
      </c>
      <c r="P49" s="290">
        <v>-92.805000000000007</v>
      </c>
      <c r="Q49" s="610">
        <v>10162.906000000001</v>
      </c>
      <c r="R49" s="290">
        <v>10106.465</v>
      </c>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8"/>
      <c r="BR49" s="168"/>
      <c r="BS49" s="168"/>
      <c r="BT49" s="168"/>
      <c r="BU49" s="168"/>
      <c r="BV49" s="168"/>
      <c r="BW49" s="168"/>
      <c r="BX49" s="168"/>
      <c r="BY49" s="168"/>
      <c r="BZ49" s="168"/>
      <c r="CA49" s="168"/>
      <c r="CB49" s="168"/>
      <c r="CC49" s="168"/>
      <c r="CD49" s="168"/>
      <c r="CE49" s="168"/>
      <c r="CF49" s="168"/>
      <c r="CG49" s="168"/>
      <c r="CH49" s="168"/>
      <c r="CI49" s="168"/>
      <c r="CJ49" s="168"/>
      <c r="CK49" s="168"/>
      <c r="CL49" s="168"/>
      <c r="CM49" s="168"/>
      <c r="CN49" s="168"/>
      <c r="CO49" s="168"/>
      <c r="CP49" s="168"/>
      <c r="CQ49" s="168"/>
      <c r="CR49" s="168"/>
      <c r="CS49" s="168"/>
      <c r="CT49" s="168"/>
      <c r="CU49" s="168"/>
      <c r="CV49" s="168"/>
      <c r="CW49" s="168"/>
      <c r="CX49" s="168"/>
      <c r="CY49" s="168"/>
      <c r="CZ49" s="168"/>
      <c r="DA49" s="168"/>
      <c r="DB49" s="168"/>
      <c r="DC49" s="168"/>
      <c r="DD49" s="168"/>
      <c r="DE49" s="168"/>
      <c r="DF49" s="168"/>
      <c r="DG49" s="168"/>
      <c r="DH49" s="168"/>
      <c r="DI49" s="168"/>
      <c r="DJ49" s="168"/>
      <c r="DK49" s="168"/>
      <c r="DL49" s="168"/>
      <c r="DM49" s="168"/>
      <c r="DN49" s="168"/>
      <c r="DO49" s="168"/>
      <c r="DP49" s="168"/>
      <c r="DQ49" s="168"/>
      <c r="DR49" s="168"/>
      <c r="DS49" s="168"/>
      <c r="DT49" s="168"/>
      <c r="DU49" s="168"/>
      <c r="DV49" s="168"/>
      <c r="DW49" s="168"/>
      <c r="DX49" s="168"/>
      <c r="DY49" s="168"/>
      <c r="DZ49" s="168"/>
      <c r="EA49" s="168"/>
      <c r="EB49" s="168"/>
      <c r="EC49" s="168"/>
      <c r="ED49" s="168"/>
      <c r="EE49" s="168"/>
      <c r="EF49" s="168"/>
      <c r="EG49" s="168"/>
      <c r="EH49" s="168"/>
      <c r="EI49" s="168"/>
      <c r="EJ49" s="168"/>
      <c r="EK49" s="168"/>
    </row>
    <row r="50" spans="1:141">
      <c r="A50" s="184"/>
      <c r="B50" s="185" t="s">
        <v>323</v>
      </c>
      <c r="C50" s="611">
        <v>594.827</v>
      </c>
      <c r="D50" s="289">
        <v>594.27700000000004</v>
      </c>
      <c r="E50" s="611">
        <v>0</v>
      </c>
      <c r="F50" s="289">
        <v>0</v>
      </c>
      <c r="G50" s="611">
        <v>2402.8829999999998</v>
      </c>
      <c r="H50" s="289">
        <v>2635.0450000000001</v>
      </c>
      <c r="I50" s="611">
        <v>1948.5039999999999</v>
      </c>
      <c r="J50" s="289">
        <v>1809.8510000000001</v>
      </c>
      <c r="K50" s="611">
        <v>0</v>
      </c>
      <c r="L50" s="289">
        <v>0</v>
      </c>
      <c r="M50" s="611">
        <v>0</v>
      </c>
      <c r="N50" s="289">
        <v>0</v>
      </c>
      <c r="O50" s="611">
        <v>0</v>
      </c>
      <c r="P50" s="289">
        <v>0</v>
      </c>
      <c r="Q50" s="611">
        <v>4946.2139999999999</v>
      </c>
      <c r="R50" s="289">
        <v>5039.1729999999998</v>
      </c>
      <c r="EJ50" s="88"/>
      <c r="EK50" s="88"/>
    </row>
    <row r="51" spans="1:141">
      <c r="A51" s="184"/>
      <c r="B51" s="185" t="s">
        <v>324</v>
      </c>
      <c r="C51" s="611">
        <v>0</v>
      </c>
      <c r="D51" s="289">
        <v>0</v>
      </c>
      <c r="E51" s="611">
        <v>1E-3</v>
      </c>
      <c r="F51" s="289">
        <v>0</v>
      </c>
      <c r="G51" s="611">
        <v>104.13200000000001</v>
      </c>
      <c r="H51" s="289">
        <v>107.173</v>
      </c>
      <c r="I51" s="611">
        <v>52.899000000000001</v>
      </c>
      <c r="J51" s="289">
        <v>51.485999999999997</v>
      </c>
      <c r="K51" s="611">
        <v>0</v>
      </c>
      <c r="L51" s="289">
        <v>0</v>
      </c>
      <c r="M51" s="611">
        <v>10.911</v>
      </c>
      <c r="N51" s="289">
        <v>11.202999999999999</v>
      </c>
      <c r="O51" s="611">
        <v>0</v>
      </c>
      <c r="P51" s="289">
        <v>0</v>
      </c>
      <c r="Q51" s="611">
        <v>167.94300000000001</v>
      </c>
      <c r="R51" s="289">
        <v>169.86199999999999</v>
      </c>
      <c r="EJ51" s="88"/>
      <c r="EK51" s="88"/>
    </row>
    <row r="52" spans="1:141">
      <c r="A52" s="184"/>
      <c r="B52" s="185" t="s">
        <v>325</v>
      </c>
      <c r="C52" s="611">
        <v>0</v>
      </c>
      <c r="D52" s="289">
        <v>0</v>
      </c>
      <c r="E52" s="611">
        <v>125.69499999999999</v>
      </c>
      <c r="F52" s="289">
        <v>121.004</v>
      </c>
      <c r="G52" s="611">
        <v>1393.4680000000001</v>
      </c>
      <c r="H52" s="289">
        <v>1458.4770000000001</v>
      </c>
      <c r="I52" s="611">
        <v>5.5119999999999996</v>
      </c>
      <c r="J52" s="289">
        <v>5.9889999999999999</v>
      </c>
      <c r="K52" s="611">
        <v>0</v>
      </c>
      <c r="L52" s="289">
        <v>0</v>
      </c>
      <c r="M52" s="611">
        <v>56.503</v>
      </c>
      <c r="N52" s="289">
        <v>63.070999999999998</v>
      </c>
      <c r="O52" s="611">
        <v>0</v>
      </c>
      <c r="P52" s="289">
        <v>0</v>
      </c>
      <c r="Q52" s="611">
        <v>1581.1780000000001</v>
      </c>
      <c r="R52" s="289">
        <v>1648.5409999999999</v>
      </c>
      <c r="AA52" s="168"/>
      <c r="AB52" s="168"/>
      <c r="AC52" s="168"/>
      <c r="EJ52" s="88"/>
      <c r="EK52" s="88"/>
    </row>
    <row r="53" spans="1:141">
      <c r="A53" s="184"/>
      <c r="B53" s="185" t="s">
        <v>183</v>
      </c>
      <c r="C53" s="611">
        <v>470</v>
      </c>
      <c r="D53" s="289">
        <v>0</v>
      </c>
      <c r="E53" s="611">
        <v>0</v>
      </c>
      <c r="F53" s="289">
        <v>0</v>
      </c>
      <c r="G53" s="611">
        <v>121.62</v>
      </c>
      <c r="H53" s="289">
        <v>346.63799999999998</v>
      </c>
      <c r="I53" s="611">
        <v>1.8580000000000001</v>
      </c>
      <c r="J53" s="289">
        <v>0.96499999999999997</v>
      </c>
      <c r="K53" s="611">
        <v>0</v>
      </c>
      <c r="L53" s="289">
        <v>0</v>
      </c>
      <c r="M53" s="611">
        <v>58.265000000000001</v>
      </c>
      <c r="N53" s="289">
        <v>58.265000000000001</v>
      </c>
      <c r="O53" s="611">
        <v>-90.734999999999999</v>
      </c>
      <c r="P53" s="289">
        <v>-92.805000000000007</v>
      </c>
      <c r="Q53" s="611">
        <v>561.00800000000004</v>
      </c>
      <c r="R53" s="289">
        <v>313.06299999999999</v>
      </c>
      <c r="EJ53" s="88"/>
      <c r="EK53" s="88"/>
    </row>
    <row r="54" spans="1:141">
      <c r="A54" s="184"/>
      <c r="B54" s="185" t="s">
        <v>326</v>
      </c>
      <c r="C54" s="611">
        <v>0</v>
      </c>
      <c r="D54" s="289">
        <v>0</v>
      </c>
      <c r="E54" s="611">
        <v>6.7460000000000004</v>
      </c>
      <c r="F54" s="289">
        <v>4.101</v>
      </c>
      <c r="G54" s="611">
        <v>575.98299999999995</v>
      </c>
      <c r="H54" s="289">
        <v>578.32899999999995</v>
      </c>
      <c r="I54" s="611">
        <v>56.457000000000001</v>
      </c>
      <c r="J54" s="289">
        <v>50.493000000000002</v>
      </c>
      <c r="K54" s="611">
        <v>0</v>
      </c>
      <c r="L54" s="289">
        <v>0</v>
      </c>
      <c r="M54" s="611">
        <v>6.7510000000000003</v>
      </c>
      <c r="N54" s="289">
        <v>6.0990000000000002</v>
      </c>
      <c r="O54" s="611">
        <v>0</v>
      </c>
      <c r="P54" s="289">
        <v>0</v>
      </c>
      <c r="Q54" s="611">
        <v>645.93700000000001</v>
      </c>
      <c r="R54" s="289">
        <v>639.02200000000005</v>
      </c>
      <c r="EJ54" s="88"/>
      <c r="EK54" s="88"/>
    </row>
    <row r="55" spans="1:141">
      <c r="A55" s="184"/>
      <c r="B55" s="185" t="s">
        <v>184</v>
      </c>
      <c r="C55" s="616">
        <v>0</v>
      </c>
      <c r="D55" s="289">
        <v>0</v>
      </c>
      <c r="E55" s="616">
        <v>447.596</v>
      </c>
      <c r="F55" s="289">
        <v>369.99400000000003</v>
      </c>
      <c r="G55" s="616">
        <v>130.06899999999999</v>
      </c>
      <c r="H55" s="289">
        <v>105.02800000000001</v>
      </c>
      <c r="I55" s="616">
        <v>83.775999999999996</v>
      </c>
      <c r="J55" s="289">
        <v>82.835999999999999</v>
      </c>
      <c r="K55" s="616">
        <v>0</v>
      </c>
      <c r="L55" s="289">
        <v>0</v>
      </c>
      <c r="M55" s="616">
        <v>43.009</v>
      </c>
      <c r="N55" s="289">
        <v>42.66</v>
      </c>
      <c r="O55" s="616">
        <v>0</v>
      </c>
      <c r="P55" s="289">
        <v>0</v>
      </c>
      <c r="Q55" s="616">
        <v>704.45</v>
      </c>
      <c r="R55" s="289">
        <v>600.51800000000003</v>
      </c>
      <c r="AA55" s="168"/>
      <c r="AB55" s="168"/>
      <c r="AC55" s="168"/>
      <c r="EJ55" s="88"/>
      <c r="EK55" s="88"/>
    </row>
    <row r="56" spans="1:141">
      <c r="A56" s="184"/>
      <c r="B56" s="185" t="s">
        <v>185</v>
      </c>
      <c r="C56" s="611">
        <v>1.252</v>
      </c>
      <c r="D56" s="289">
        <v>1.242</v>
      </c>
      <c r="E56" s="611">
        <v>12.601000000000001</v>
      </c>
      <c r="F56" s="289">
        <v>9.7010000000000005</v>
      </c>
      <c r="G56" s="611">
        <v>1322.1469999999999</v>
      </c>
      <c r="H56" s="289">
        <v>1451.7139999999999</v>
      </c>
      <c r="I56" s="611">
        <v>124.76900000000001</v>
      </c>
      <c r="J56" s="289">
        <v>137.03399999999999</v>
      </c>
      <c r="K56" s="611">
        <v>0</v>
      </c>
      <c r="L56" s="289">
        <v>0</v>
      </c>
      <c r="M56" s="611">
        <v>0.44400000000000001</v>
      </c>
      <c r="N56" s="289">
        <v>0.43099999999999999</v>
      </c>
      <c r="O56" s="611">
        <v>0</v>
      </c>
      <c r="P56" s="289">
        <v>0</v>
      </c>
      <c r="Q56" s="611">
        <v>1461.213</v>
      </c>
      <c r="R56" s="289">
        <v>1600.1220000000001</v>
      </c>
      <c r="EJ56" s="88"/>
      <c r="EK56" s="88"/>
    </row>
    <row r="57" spans="1:141">
      <c r="A57" s="184"/>
      <c r="B57" s="185" t="s">
        <v>327</v>
      </c>
      <c r="C57" s="611">
        <v>0</v>
      </c>
      <c r="D57" s="289">
        <v>0</v>
      </c>
      <c r="E57" s="611">
        <v>82.120999999999995</v>
      </c>
      <c r="F57" s="289">
        <v>83.084000000000003</v>
      </c>
      <c r="G57" s="611">
        <v>12.773</v>
      </c>
      <c r="H57" s="289">
        <v>13.08</v>
      </c>
      <c r="I57" s="611">
        <v>0</v>
      </c>
      <c r="J57" s="289">
        <v>0</v>
      </c>
      <c r="K57" s="611">
        <v>0</v>
      </c>
      <c r="L57" s="289">
        <v>0</v>
      </c>
      <c r="M57" s="611">
        <v>6.9000000000000006E-2</v>
      </c>
      <c r="N57" s="289">
        <v>0</v>
      </c>
      <c r="O57" s="611">
        <v>0</v>
      </c>
      <c r="P57" s="289">
        <v>0</v>
      </c>
      <c r="Q57" s="611">
        <v>94.962999999999994</v>
      </c>
      <c r="R57" s="289">
        <v>96.164000000000001</v>
      </c>
      <c r="EJ57" s="88"/>
      <c r="EK57" s="88"/>
    </row>
    <row r="58" spans="1:141">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EJ58" s="88"/>
      <c r="EK58" s="88"/>
    </row>
    <row r="59" spans="1:141" s="192" customFormat="1">
      <c r="A59" s="182" t="s">
        <v>220</v>
      </c>
      <c r="B59" s="183"/>
      <c r="C59" s="610">
        <v>16966.593000000001</v>
      </c>
      <c r="D59" s="290">
        <v>16868.489000000001</v>
      </c>
      <c r="E59" s="610">
        <v>1930.2059999999999</v>
      </c>
      <c r="F59" s="290">
        <v>1287.3050000000001</v>
      </c>
      <c r="G59" s="610">
        <v>10950.49</v>
      </c>
      <c r="H59" s="290">
        <v>10775.564</v>
      </c>
      <c r="I59" s="610">
        <v>2407.7759999999998</v>
      </c>
      <c r="J59" s="290">
        <v>2690.01</v>
      </c>
      <c r="K59" s="610">
        <v>2124.9879999999998</v>
      </c>
      <c r="L59" s="290">
        <v>2016.027</v>
      </c>
      <c r="M59" s="610">
        <v>1349.454</v>
      </c>
      <c r="N59" s="290">
        <v>1330.95</v>
      </c>
      <c r="O59" s="610">
        <v>-18326.78</v>
      </c>
      <c r="P59" s="290">
        <v>-17947.55</v>
      </c>
      <c r="Q59" s="610">
        <v>17402.726999999999</v>
      </c>
      <c r="R59" s="290">
        <v>17020.794999999998</v>
      </c>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168"/>
      <c r="CM59" s="168"/>
      <c r="CN59" s="168"/>
      <c r="CO59" s="168"/>
      <c r="CP59" s="168"/>
      <c r="CQ59" s="168"/>
      <c r="CR59" s="168"/>
      <c r="CS59" s="168"/>
      <c r="CT59" s="168"/>
      <c r="CU59" s="168"/>
      <c r="CV59" s="168"/>
      <c r="CW59" s="168"/>
      <c r="CX59" s="168"/>
      <c r="CY59" s="168"/>
      <c r="CZ59" s="168"/>
      <c r="DA59" s="168"/>
      <c r="DB59" s="168"/>
      <c r="DC59" s="168"/>
      <c r="DD59" s="168"/>
      <c r="DE59" s="168"/>
      <c r="DF59" s="168"/>
      <c r="DG59" s="168"/>
      <c r="DH59" s="168"/>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row>
    <row r="60" spans="1:141" s="192" customFormat="1">
      <c r="A60" s="182" t="s">
        <v>341</v>
      </c>
      <c r="B60" s="183"/>
      <c r="C60" s="610">
        <v>16966.593000000001</v>
      </c>
      <c r="D60" s="290">
        <v>16868.489000000001</v>
      </c>
      <c r="E60" s="610">
        <v>1930.2059999999999</v>
      </c>
      <c r="F60" s="290">
        <v>1287.3050000000001</v>
      </c>
      <c r="G60" s="610">
        <v>10950.49</v>
      </c>
      <c r="H60" s="290">
        <v>10775.564</v>
      </c>
      <c r="I60" s="610">
        <v>2407.7759999999998</v>
      </c>
      <c r="J60" s="290">
        <v>2690.01</v>
      </c>
      <c r="K60" s="610">
        <v>2124.9879999999998</v>
      </c>
      <c r="L60" s="290">
        <v>2016.027</v>
      </c>
      <c r="M60" s="610">
        <v>1349.454</v>
      </c>
      <c r="N60" s="290">
        <v>1330.95</v>
      </c>
      <c r="O60" s="610">
        <v>-18326.78</v>
      </c>
      <c r="P60" s="290">
        <v>-17947.55</v>
      </c>
      <c r="Q60" s="610">
        <v>14855.31</v>
      </c>
      <c r="R60" s="290">
        <v>14504.637000000001</v>
      </c>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8"/>
      <c r="BR60" s="168"/>
      <c r="BS60" s="168"/>
      <c r="BT60" s="168"/>
      <c r="BU60" s="168"/>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row>
    <row r="61" spans="1:141">
      <c r="A61" s="184"/>
      <c r="B61" s="185" t="s">
        <v>186</v>
      </c>
      <c r="C61" s="611">
        <v>15799.227000000001</v>
      </c>
      <c r="D61" s="289">
        <v>15799.227000000001</v>
      </c>
      <c r="E61" s="611">
        <v>1881.4390000000001</v>
      </c>
      <c r="F61" s="289">
        <v>1320.6289999999999</v>
      </c>
      <c r="G61" s="611">
        <v>9002.2099999999991</v>
      </c>
      <c r="H61" s="289">
        <v>8983.8760000000002</v>
      </c>
      <c r="I61" s="611">
        <v>169.51599999999999</v>
      </c>
      <c r="J61" s="289">
        <v>169.13399999999999</v>
      </c>
      <c r="K61" s="611">
        <v>1442.415</v>
      </c>
      <c r="L61" s="289">
        <v>1449.384</v>
      </c>
      <c r="M61" s="611">
        <v>1032.451</v>
      </c>
      <c r="N61" s="289">
        <v>1032.451</v>
      </c>
      <c r="O61" s="611">
        <v>-13528.031000000001</v>
      </c>
      <c r="P61" s="289">
        <v>-12955.474</v>
      </c>
      <c r="Q61" s="611">
        <v>15799.227000000001</v>
      </c>
      <c r="R61" s="289">
        <v>15799.227000000001</v>
      </c>
      <c r="EJ61" s="88"/>
      <c r="EK61" s="88"/>
    </row>
    <row r="62" spans="1:141">
      <c r="A62" s="184"/>
      <c r="B62" s="185" t="s">
        <v>187</v>
      </c>
      <c r="C62" s="611">
        <v>4853.03</v>
      </c>
      <c r="D62" s="289">
        <v>4754.9250000000002</v>
      </c>
      <c r="E62" s="611">
        <v>-710.11699999999996</v>
      </c>
      <c r="F62" s="289">
        <v>-554.13599999999997</v>
      </c>
      <c r="G62" s="611">
        <v>629.27599999999995</v>
      </c>
      <c r="H62" s="289">
        <v>454.20600000000002</v>
      </c>
      <c r="I62" s="611">
        <v>-4.2210000000000001</v>
      </c>
      <c r="J62" s="289">
        <v>221.90799999999999</v>
      </c>
      <c r="K62" s="611">
        <v>408.42099999999999</v>
      </c>
      <c r="L62" s="289">
        <v>309.85700000000003</v>
      </c>
      <c r="M62" s="611">
        <v>251.06700000000001</v>
      </c>
      <c r="N62" s="289">
        <v>232.59</v>
      </c>
      <c r="O62" s="611">
        <v>1137.722</v>
      </c>
      <c r="P62" s="289">
        <v>780.87900000000002</v>
      </c>
      <c r="Q62" s="611">
        <v>6565.1779999999999</v>
      </c>
      <c r="R62" s="289">
        <v>6200.2290000000003</v>
      </c>
      <c r="EJ62" s="88"/>
      <c r="EK62" s="88"/>
    </row>
    <row r="63" spans="1:141">
      <c r="A63" s="184"/>
      <c r="B63" s="185" t="s">
        <v>349</v>
      </c>
      <c r="C63" s="611">
        <v>0</v>
      </c>
      <c r="D63" s="289">
        <v>0</v>
      </c>
      <c r="E63" s="611">
        <v>0</v>
      </c>
      <c r="F63" s="289">
        <v>0</v>
      </c>
      <c r="G63" s="611">
        <v>597.01199999999994</v>
      </c>
      <c r="H63" s="289">
        <v>615.19600000000003</v>
      </c>
      <c r="I63" s="611">
        <v>29.300999999999998</v>
      </c>
      <c r="J63" s="289">
        <v>29.234999999999999</v>
      </c>
      <c r="K63" s="611">
        <v>1.5669999999999999</v>
      </c>
      <c r="L63" s="289">
        <v>1.575</v>
      </c>
      <c r="M63" s="611">
        <v>0</v>
      </c>
      <c r="N63" s="289">
        <v>0</v>
      </c>
      <c r="O63" s="611">
        <v>-627.88</v>
      </c>
      <c r="P63" s="289">
        <v>-646.00599999999997</v>
      </c>
      <c r="Q63" s="611">
        <v>0</v>
      </c>
      <c r="R63" s="289">
        <v>0</v>
      </c>
      <c r="EJ63" s="88"/>
      <c r="EK63" s="88"/>
    </row>
    <row r="64" spans="1:141">
      <c r="A64" s="184"/>
      <c r="B64" s="185" t="s">
        <v>343</v>
      </c>
      <c r="C64" s="617">
        <v>0</v>
      </c>
      <c r="D64" s="289">
        <v>0</v>
      </c>
      <c r="E64" s="617">
        <v>0</v>
      </c>
      <c r="F64" s="289">
        <v>0</v>
      </c>
      <c r="G64" s="617">
        <v>-22.18</v>
      </c>
      <c r="H64" s="289">
        <v>-22.856000000000002</v>
      </c>
      <c r="I64" s="617">
        <v>0</v>
      </c>
      <c r="J64" s="289">
        <v>0</v>
      </c>
      <c r="K64" s="617">
        <v>0</v>
      </c>
      <c r="L64" s="289">
        <v>0</v>
      </c>
      <c r="M64" s="617">
        <v>0</v>
      </c>
      <c r="N64" s="289">
        <v>0</v>
      </c>
      <c r="O64" s="617">
        <v>22.18</v>
      </c>
      <c r="P64" s="289">
        <v>22.856000000000002</v>
      </c>
      <c r="Q64" s="617">
        <v>0</v>
      </c>
      <c r="R64" s="289">
        <v>0</v>
      </c>
      <c r="EJ64" s="88"/>
      <c r="EK64" s="88"/>
    </row>
    <row r="65" spans="1:141">
      <c r="A65" s="184"/>
      <c r="B65" s="185" t="s">
        <v>328</v>
      </c>
      <c r="C65" s="611">
        <v>0</v>
      </c>
      <c r="D65" s="289">
        <v>0</v>
      </c>
      <c r="E65" s="611">
        <v>0</v>
      </c>
      <c r="F65" s="289">
        <v>0</v>
      </c>
      <c r="G65" s="611">
        <v>0</v>
      </c>
      <c r="H65" s="289">
        <v>0</v>
      </c>
      <c r="I65" s="611">
        <v>0</v>
      </c>
      <c r="J65" s="289">
        <v>0</v>
      </c>
      <c r="K65" s="611">
        <v>0</v>
      </c>
      <c r="L65" s="289">
        <v>0</v>
      </c>
      <c r="M65" s="611">
        <v>0</v>
      </c>
      <c r="N65" s="289">
        <v>0</v>
      </c>
      <c r="O65" s="611">
        <v>0</v>
      </c>
      <c r="P65" s="289">
        <v>0</v>
      </c>
      <c r="Q65" s="611">
        <v>0</v>
      </c>
      <c r="R65" s="289">
        <v>0</v>
      </c>
      <c r="EJ65" s="88"/>
      <c r="EK65" s="88"/>
    </row>
    <row r="66" spans="1:141">
      <c r="A66" s="184"/>
      <c r="B66" s="185" t="s">
        <v>329</v>
      </c>
      <c r="C66" s="617">
        <v>-3685.6640000000002</v>
      </c>
      <c r="D66" s="289">
        <v>-3685.663</v>
      </c>
      <c r="E66" s="617">
        <v>758.88400000000001</v>
      </c>
      <c r="F66" s="289">
        <v>520.81200000000001</v>
      </c>
      <c r="G66" s="617">
        <v>744.17200000000003</v>
      </c>
      <c r="H66" s="289">
        <v>745.14200000000005</v>
      </c>
      <c r="I66" s="617">
        <v>2213.1799999999998</v>
      </c>
      <c r="J66" s="289">
        <v>2269.7330000000002</v>
      </c>
      <c r="K66" s="617">
        <v>272.58499999999998</v>
      </c>
      <c r="L66" s="289">
        <v>255.21100000000001</v>
      </c>
      <c r="M66" s="617">
        <v>65.936000000000007</v>
      </c>
      <c r="N66" s="289">
        <v>65.909000000000006</v>
      </c>
      <c r="O66" s="617">
        <v>-5330.7709999999997</v>
      </c>
      <c r="P66" s="289">
        <v>-5149.8050000000003</v>
      </c>
      <c r="Q66" s="617">
        <v>-7509.0950000000003</v>
      </c>
      <c r="R66" s="289">
        <v>-7494.8190000000004</v>
      </c>
      <c r="EJ66" s="88"/>
      <c r="EK66" s="88"/>
    </row>
    <row r="67" spans="1:141">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EJ67" s="88"/>
      <c r="EK67" s="88"/>
    </row>
    <row r="68" spans="1:141" s="192" customFormat="1">
      <c r="A68" s="182" t="s">
        <v>221</v>
      </c>
      <c r="B68" s="183"/>
      <c r="C68" s="618">
        <v>0</v>
      </c>
      <c r="D68" s="290">
        <v>0</v>
      </c>
      <c r="E68" s="618">
        <v>0</v>
      </c>
      <c r="F68" s="290">
        <v>0</v>
      </c>
      <c r="G68" s="618">
        <v>0</v>
      </c>
      <c r="H68" s="290">
        <v>0</v>
      </c>
      <c r="I68" s="618">
        <v>0</v>
      </c>
      <c r="J68" s="290">
        <v>0</v>
      </c>
      <c r="K68" s="618">
        <v>0</v>
      </c>
      <c r="L68" s="290">
        <v>0</v>
      </c>
      <c r="M68" s="618">
        <v>0</v>
      </c>
      <c r="N68" s="290">
        <v>0</v>
      </c>
      <c r="O68" s="618">
        <v>0</v>
      </c>
      <c r="P68" s="290">
        <v>0</v>
      </c>
      <c r="Q68" s="618">
        <v>2547.4169999999999</v>
      </c>
      <c r="R68" s="290">
        <v>2516.1579999999999</v>
      </c>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8"/>
      <c r="BM68" s="168"/>
      <c r="BN68" s="168"/>
      <c r="BO68" s="168"/>
      <c r="BP68" s="168"/>
      <c r="BQ68" s="168"/>
      <c r="BR68" s="168"/>
      <c r="BS68" s="168"/>
      <c r="BT68" s="168"/>
      <c r="BU68" s="168"/>
      <c r="BV68" s="168"/>
      <c r="BW68" s="168"/>
      <c r="BX68" s="168"/>
      <c r="BY68" s="168"/>
      <c r="BZ68" s="168"/>
      <c r="CA68" s="168"/>
      <c r="CB68" s="168"/>
      <c r="CC68" s="168"/>
      <c r="CD68" s="168"/>
      <c r="CE68" s="168"/>
      <c r="CF68" s="168"/>
      <c r="CG68" s="168"/>
      <c r="CH68" s="168"/>
      <c r="CI68" s="168"/>
      <c r="CJ68" s="168"/>
      <c r="CK68" s="168"/>
      <c r="CL68" s="168"/>
      <c r="CM68" s="168"/>
      <c r="CN68" s="168"/>
      <c r="CO68" s="168"/>
      <c r="CP68" s="168"/>
      <c r="CQ68" s="168"/>
      <c r="CR68" s="168"/>
      <c r="CS68" s="168"/>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row>
    <row r="69" spans="1:141">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EJ69" s="88"/>
      <c r="EK69" s="88"/>
    </row>
    <row r="70" spans="1:141" s="192" customFormat="1">
      <c r="A70" s="182" t="s">
        <v>222</v>
      </c>
      <c r="B70" s="183"/>
      <c r="C70" s="610">
        <v>18856.882000000001</v>
      </c>
      <c r="D70" s="290">
        <v>18260.061000000002</v>
      </c>
      <c r="E70" s="610">
        <v>3206.0729999999999</v>
      </c>
      <c r="F70" s="290">
        <v>2178.0729999999999</v>
      </c>
      <c r="G70" s="610">
        <v>21836.473999999998</v>
      </c>
      <c r="H70" s="290">
        <v>22319.458999999999</v>
      </c>
      <c r="I70" s="610">
        <v>6355.0879999999997</v>
      </c>
      <c r="J70" s="290">
        <v>6391.0510000000004</v>
      </c>
      <c r="K70" s="610">
        <v>4345.9359999999997</v>
      </c>
      <c r="L70" s="290">
        <v>3959.3130000000001</v>
      </c>
      <c r="M70" s="610">
        <v>1636.1420000000001</v>
      </c>
      <c r="N70" s="290">
        <v>1648.317</v>
      </c>
      <c r="O70" s="610">
        <v>-18695.853999999999</v>
      </c>
      <c r="P70" s="290">
        <v>-17901.594000000001</v>
      </c>
      <c r="Q70" s="610">
        <v>37540.741000000002</v>
      </c>
      <c r="R70" s="290">
        <v>36854.68</v>
      </c>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8"/>
      <c r="BR70" s="168"/>
      <c r="BS70" s="168"/>
      <c r="BT70" s="168"/>
      <c r="BU70" s="168"/>
      <c r="BV70" s="168"/>
      <c r="BW70" s="168"/>
      <c r="BX70" s="168"/>
      <c r="BY70" s="168"/>
      <c r="BZ70" s="168"/>
      <c r="CA70" s="168"/>
      <c r="CB70" s="168"/>
      <c r="CC70" s="168"/>
      <c r="CD70" s="168"/>
      <c r="CE70" s="168"/>
      <c r="CF70" s="168"/>
      <c r="CG70" s="168"/>
      <c r="CH70" s="168"/>
      <c r="CI70" s="168"/>
      <c r="CJ70" s="168"/>
      <c r="CK70" s="168"/>
      <c r="CL70" s="168"/>
      <c r="CM70" s="168"/>
      <c r="CN70" s="168"/>
      <c r="CO70" s="168"/>
      <c r="CP70" s="168"/>
      <c r="CQ70" s="168"/>
      <c r="CR70" s="168"/>
      <c r="CS70" s="168"/>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row>
    <row r="71" spans="1:141">
      <c r="A71" s="193"/>
      <c r="B71" s="193"/>
      <c r="C71" s="181"/>
      <c r="D71" s="194"/>
      <c r="E71" s="194"/>
      <c r="F71" s="194"/>
      <c r="G71" s="194"/>
      <c r="H71" s="181"/>
      <c r="I71" s="181"/>
      <c r="J71" s="181"/>
      <c r="K71" s="181"/>
      <c r="L71" s="181"/>
      <c r="M71" s="181"/>
      <c r="N71" s="181"/>
      <c r="O71" s="181"/>
      <c r="P71" s="181"/>
    </row>
    <row r="72" spans="1:141">
      <c r="A72" s="193"/>
      <c r="B72" s="193"/>
      <c r="C72" s="181"/>
      <c r="D72" s="194"/>
      <c r="E72" s="194"/>
      <c r="F72" s="194"/>
      <c r="G72" s="194"/>
      <c r="H72" s="181"/>
      <c r="I72" s="181"/>
      <c r="J72" s="181"/>
      <c r="K72" s="181"/>
      <c r="L72" s="181"/>
      <c r="M72" s="181"/>
      <c r="N72" s="181"/>
      <c r="O72" s="181"/>
      <c r="P72" s="181"/>
    </row>
    <row r="73" spans="1:141" ht="12.75" customHeight="1">
      <c r="A73" s="905" t="s">
        <v>71</v>
      </c>
      <c r="B73" s="906"/>
      <c r="C73" s="894" t="s">
        <v>236</v>
      </c>
      <c r="D73" s="896"/>
      <c r="E73" s="894" t="s">
        <v>10</v>
      </c>
      <c r="F73" s="896"/>
      <c r="G73" s="894" t="s">
        <v>46</v>
      </c>
      <c r="H73" s="896"/>
      <c r="I73" s="894" t="s">
        <v>14</v>
      </c>
      <c r="J73" s="896"/>
      <c r="K73" s="894" t="s">
        <v>47</v>
      </c>
      <c r="L73" s="896"/>
      <c r="M73" s="894" t="s">
        <v>300</v>
      </c>
      <c r="N73" s="896"/>
      <c r="O73" s="894" t="s">
        <v>237</v>
      </c>
      <c r="P73" s="896"/>
      <c r="Q73" s="894" t="s">
        <v>17</v>
      </c>
      <c r="R73" s="895"/>
      <c r="EH73" s="89"/>
      <c r="EI73" s="89"/>
    </row>
    <row r="74" spans="1:141">
      <c r="A74" s="711"/>
      <c r="B74" s="712"/>
      <c r="C74" s="894" t="s">
        <v>250</v>
      </c>
      <c r="D74" s="896"/>
      <c r="E74" s="894" t="s">
        <v>250</v>
      </c>
      <c r="F74" s="896"/>
      <c r="G74" s="894" t="s">
        <v>250</v>
      </c>
      <c r="H74" s="896"/>
      <c r="I74" s="894" t="s">
        <v>250</v>
      </c>
      <c r="J74" s="896"/>
      <c r="K74" s="894" t="s">
        <v>250</v>
      </c>
      <c r="L74" s="896"/>
      <c r="M74" s="894" t="s">
        <v>250</v>
      </c>
      <c r="N74" s="896"/>
      <c r="O74" s="894" t="s">
        <v>250</v>
      </c>
      <c r="P74" s="896"/>
      <c r="Q74" s="894" t="s">
        <v>250</v>
      </c>
      <c r="R74" s="896"/>
      <c r="EH74" s="89"/>
      <c r="EI74" s="89"/>
    </row>
    <row r="75" spans="1:141">
      <c r="A75" s="901"/>
      <c r="B75" s="902"/>
      <c r="C75" s="612" t="s">
        <v>513</v>
      </c>
      <c r="D75" s="285" t="s">
        <v>514</v>
      </c>
      <c r="E75" s="612" t="s">
        <v>513</v>
      </c>
      <c r="F75" s="285" t="s">
        <v>514</v>
      </c>
      <c r="G75" s="612" t="s">
        <v>513</v>
      </c>
      <c r="H75" s="285" t="s">
        <v>514</v>
      </c>
      <c r="I75" s="612" t="s">
        <v>513</v>
      </c>
      <c r="J75" s="285" t="s">
        <v>514</v>
      </c>
      <c r="K75" s="612" t="s">
        <v>513</v>
      </c>
      <c r="L75" s="285" t="s">
        <v>514</v>
      </c>
      <c r="M75" s="612" t="s">
        <v>513</v>
      </c>
      <c r="N75" s="285" t="s">
        <v>514</v>
      </c>
      <c r="O75" s="612" t="s">
        <v>513</v>
      </c>
      <c r="P75" s="285" t="s">
        <v>514</v>
      </c>
      <c r="Q75" s="612" t="s">
        <v>513</v>
      </c>
      <c r="R75" s="285" t="s">
        <v>514</v>
      </c>
      <c r="EH75" s="89"/>
      <c r="EI75" s="89"/>
    </row>
    <row r="76" spans="1:141">
      <c r="A76" s="903"/>
      <c r="B76" s="904"/>
      <c r="C76" s="613" t="s">
        <v>290</v>
      </c>
      <c r="D76" s="286" t="s">
        <v>290</v>
      </c>
      <c r="E76" s="613" t="s">
        <v>290</v>
      </c>
      <c r="F76" s="286" t="s">
        <v>290</v>
      </c>
      <c r="G76" s="613" t="s">
        <v>290</v>
      </c>
      <c r="H76" s="286" t="s">
        <v>290</v>
      </c>
      <c r="I76" s="613" t="s">
        <v>290</v>
      </c>
      <c r="J76" s="286" t="s">
        <v>290</v>
      </c>
      <c r="K76" s="613" t="s">
        <v>290</v>
      </c>
      <c r="L76" s="286" t="s">
        <v>290</v>
      </c>
      <c r="M76" s="613" t="s">
        <v>290</v>
      </c>
      <c r="N76" s="286" t="s">
        <v>290</v>
      </c>
      <c r="O76" s="613" t="s">
        <v>290</v>
      </c>
      <c r="P76" s="286" t="s">
        <v>290</v>
      </c>
      <c r="Q76" s="613" t="s">
        <v>290</v>
      </c>
      <c r="R76" s="286" t="s">
        <v>290</v>
      </c>
      <c r="EH76" s="89"/>
      <c r="EI76" s="89"/>
    </row>
    <row r="77" spans="1:141" s="192" customFormat="1">
      <c r="A77" s="182" t="s">
        <v>223</v>
      </c>
      <c r="B77" s="183"/>
      <c r="C77" s="625">
        <v>4.3999999999999997E-2</v>
      </c>
      <c r="D77" s="619">
        <v>0.43099999999999999</v>
      </c>
      <c r="E77" s="625">
        <v>245.983</v>
      </c>
      <c r="F77" s="619">
        <v>271.339</v>
      </c>
      <c r="G77" s="625">
        <v>2078.5250000000001</v>
      </c>
      <c r="H77" s="619">
        <v>2068.2280000000001</v>
      </c>
      <c r="I77" s="625">
        <v>968.08500000000004</v>
      </c>
      <c r="J77" s="619">
        <v>737.178</v>
      </c>
      <c r="K77" s="742">
        <v>0</v>
      </c>
      <c r="L77" s="619">
        <v>0</v>
      </c>
      <c r="M77" s="625">
        <v>80.489999999999995</v>
      </c>
      <c r="N77" s="619">
        <v>62.744</v>
      </c>
      <c r="O77" s="625">
        <v>0.01</v>
      </c>
      <c r="P77" s="619">
        <v>-1.6E-2</v>
      </c>
      <c r="Q77" s="625">
        <v>3373.1370000000002</v>
      </c>
      <c r="R77" s="619">
        <v>3139.904</v>
      </c>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c r="CL77" s="168"/>
      <c r="CM77" s="168"/>
      <c r="CN77" s="168"/>
      <c r="CO77" s="168"/>
      <c r="CP77" s="168"/>
      <c r="CQ77" s="168"/>
      <c r="CR77" s="168"/>
      <c r="CS77" s="168"/>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row>
    <row r="78" spans="1:141">
      <c r="A78" s="188"/>
      <c r="B78" s="189" t="s">
        <v>89</v>
      </c>
      <c r="C78" s="627">
        <v>0</v>
      </c>
      <c r="D78" s="620">
        <v>0.42499999999999999</v>
      </c>
      <c r="E78" s="627">
        <v>249.42699999999999</v>
      </c>
      <c r="F78" s="620">
        <v>264.98700000000002</v>
      </c>
      <c r="G78" s="627">
        <v>1792.4059999999999</v>
      </c>
      <c r="H78" s="620">
        <v>1748.77</v>
      </c>
      <c r="I78" s="627">
        <v>960.10500000000002</v>
      </c>
      <c r="J78" s="620">
        <v>725.98099999999999</v>
      </c>
      <c r="K78" s="743">
        <v>0</v>
      </c>
      <c r="L78" s="620">
        <v>0</v>
      </c>
      <c r="M78" s="627">
        <v>80.405000000000001</v>
      </c>
      <c r="N78" s="620">
        <v>62.695999999999998</v>
      </c>
      <c r="O78" s="627">
        <v>0</v>
      </c>
      <c r="P78" s="620">
        <v>0</v>
      </c>
      <c r="Q78" s="627">
        <v>3082.3429999999998</v>
      </c>
      <c r="R78" s="620">
        <v>2802.8589999999999</v>
      </c>
      <c r="EH78" s="89"/>
      <c r="EI78" s="89"/>
    </row>
    <row r="79" spans="1:141">
      <c r="A79" s="184"/>
      <c r="B79" s="185" t="s">
        <v>49</v>
      </c>
      <c r="C79" s="616">
        <v>0</v>
      </c>
      <c r="D79" s="620">
        <v>0</v>
      </c>
      <c r="E79" s="616">
        <v>242.005</v>
      </c>
      <c r="F79" s="620">
        <v>255.636</v>
      </c>
      <c r="G79" s="616">
        <v>1537.508</v>
      </c>
      <c r="H79" s="620">
        <v>1504.9670000000001</v>
      </c>
      <c r="I79" s="616">
        <v>704.76900000000001</v>
      </c>
      <c r="J79" s="620">
        <v>523.74099999999999</v>
      </c>
      <c r="K79" s="744">
        <v>0</v>
      </c>
      <c r="L79" s="620">
        <v>0</v>
      </c>
      <c r="M79" s="616">
        <v>80.350999999999999</v>
      </c>
      <c r="N79" s="620">
        <v>61.71</v>
      </c>
      <c r="O79" s="616">
        <v>0</v>
      </c>
      <c r="P79" s="620">
        <v>0</v>
      </c>
      <c r="Q79" s="616">
        <v>2564.6329999999998</v>
      </c>
      <c r="R79" s="620">
        <v>2346.0540000000001</v>
      </c>
      <c r="EH79" s="89"/>
      <c r="EI79" s="89"/>
    </row>
    <row r="80" spans="1:141">
      <c r="A80" s="184"/>
      <c r="B80" s="185" t="s">
        <v>188</v>
      </c>
      <c r="C80" s="616">
        <v>0</v>
      </c>
      <c r="D80" s="620">
        <v>0</v>
      </c>
      <c r="E80" s="616">
        <v>0.24199999999999999</v>
      </c>
      <c r="F80" s="620">
        <v>1.05</v>
      </c>
      <c r="G80" s="616">
        <v>2.7E-2</v>
      </c>
      <c r="H80" s="620">
        <v>7.0999999999999994E-2</v>
      </c>
      <c r="I80" s="616">
        <v>4.9029999999999996</v>
      </c>
      <c r="J80" s="620">
        <v>4.4370000000000003</v>
      </c>
      <c r="K80" s="744">
        <v>0</v>
      </c>
      <c r="L80" s="620">
        <v>0</v>
      </c>
      <c r="M80" s="616">
        <v>8.0000000000000002E-3</v>
      </c>
      <c r="N80" s="620">
        <v>6.0000000000000001E-3</v>
      </c>
      <c r="O80" s="616">
        <v>0</v>
      </c>
      <c r="P80" s="620">
        <v>0</v>
      </c>
      <c r="Q80" s="616">
        <v>5.18</v>
      </c>
      <c r="R80" s="620">
        <v>5.5640000000000001</v>
      </c>
      <c r="EH80" s="89"/>
      <c r="EI80" s="89"/>
    </row>
    <row r="81" spans="1:139">
      <c r="A81" s="184"/>
      <c r="B81" s="185" t="s">
        <v>189</v>
      </c>
      <c r="C81" s="627">
        <v>0</v>
      </c>
      <c r="D81" s="620">
        <v>0.42499999999999999</v>
      </c>
      <c r="E81" s="627">
        <v>7.18</v>
      </c>
      <c r="F81" s="620">
        <v>8.3010000000000002</v>
      </c>
      <c r="G81" s="627">
        <v>254.87100000000001</v>
      </c>
      <c r="H81" s="620">
        <v>243.732</v>
      </c>
      <c r="I81" s="627">
        <v>250.43299999999999</v>
      </c>
      <c r="J81" s="620">
        <v>197.803</v>
      </c>
      <c r="K81" s="743">
        <v>0</v>
      </c>
      <c r="L81" s="620">
        <v>0</v>
      </c>
      <c r="M81" s="627">
        <v>4.5999999999999999E-2</v>
      </c>
      <c r="N81" s="620">
        <v>0.98</v>
      </c>
      <c r="O81" s="627">
        <v>0</v>
      </c>
      <c r="P81" s="620">
        <v>0</v>
      </c>
      <c r="Q81" s="627">
        <v>512.53</v>
      </c>
      <c r="R81" s="620">
        <v>451.24099999999999</v>
      </c>
      <c r="EH81" s="89"/>
      <c r="EI81" s="89"/>
    </row>
    <row r="82" spans="1:139">
      <c r="A82" s="184"/>
      <c r="B82" s="185" t="s">
        <v>90</v>
      </c>
      <c r="C82" s="616">
        <v>4.3999999999999997E-2</v>
      </c>
      <c r="D82" s="620">
        <v>6.0000000000000001E-3</v>
      </c>
      <c r="E82" s="616">
        <v>-3.444</v>
      </c>
      <c r="F82" s="620">
        <v>6.3520000000000003</v>
      </c>
      <c r="G82" s="616">
        <v>286.11900000000003</v>
      </c>
      <c r="H82" s="620">
        <v>319.45800000000003</v>
      </c>
      <c r="I82" s="616">
        <v>7.98</v>
      </c>
      <c r="J82" s="620">
        <v>11.196999999999999</v>
      </c>
      <c r="K82" s="744">
        <v>0</v>
      </c>
      <c r="L82" s="620">
        <v>0</v>
      </c>
      <c r="M82" s="616">
        <v>8.5000000000000006E-2</v>
      </c>
      <c r="N82" s="620">
        <v>4.8000000000000001E-2</v>
      </c>
      <c r="O82" s="616">
        <v>0.01</v>
      </c>
      <c r="P82" s="620">
        <v>-1.6E-2</v>
      </c>
      <c r="Q82" s="616">
        <v>290.79399999999998</v>
      </c>
      <c r="R82" s="620">
        <v>337.04500000000002</v>
      </c>
      <c r="EH82" s="89"/>
      <c r="EI82" s="89"/>
    </row>
    <row r="83" spans="1:139">
      <c r="A83" s="193"/>
      <c r="B83" s="193"/>
      <c r="C83" s="193"/>
      <c r="D83" s="193"/>
      <c r="E83" s="193">
        <v>0</v>
      </c>
      <c r="F83" s="193">
        <v>0</v>
      </c>
      <c r="G83" s="193">
        <v>0</v>
      </c>
      <c r="H83" s="729">
        <v>0</v>
      </c>
      <c r="I83" s="193">
        <v>0</v>
      </c>
      <c r="J83" s="193">
        <v>0</v>
      </c>
      <c r="K83" s="745">
        <v>0</v>
      </c>
      <c r="L83" s="193">
        <v>0</v>
      </c>
      <c r="M83" s="193">
        <v>0</v>
      </c>
      <c r="N83" s="193">
        <v>0</v>
      </c>
      <c r="O83" s="193">
        <v>0</v>
      </c>
      <c r="P83" s="193">
        <v>0</v>
      </c>
      <c r="Q83" s="193">
        <v>0</v>
      </c>
      <c r="R83" s="193">
        <v>0</v>
      </c>
      <c r="EH83" s="89"/>
      <c r="EI83" s="89"/>
    </row>
    <row r="84" spans="1:139" s="192" customFormat="1">
      <c r="A84" s="182" t="s">
        <v>224</v>
      </c>
      <c r="B84" s="183"/>
      <c r="C84" s="625">
        <v>0</v>
      </c>
      <c r="D84" s="619">
        <v>-1.9E-2</v>
      </c>
      <c r="E84" s="625">
        <v>-166.261</v>
      </c>
      <c r="F84" s="619">
        <v>-212.90199999999999</v>
      </c>
      <c r="G84" s="625">
        <v>-1212.577</v>
      </c>
      <c r="H84" s="619">
        <v>-1225.79</v>
      </c>
      <c r="I84" s="625">
        <v>-512.38</v>
      </c>
      <c r="J84" s="619">
        <v>-358.34</v>
      </c>
      <c r="K84" s="742">
        <v>0</v>
      </c>
      <c r="L84" s="619">
        <v>0</v>
      </c>
      <c r="M84" s="625">
        <v>-24.800999999999998</v>
      </c>
      <c r="N84" s="619">
        <v>-12.787000000000001</v>
      </c>
      <c r="O84" s="625">
        <v>0</v>
      </c>
      <c r="P84" s="619">
        <v>0</v>
      </c>
      <c r="Q84" s="625">
        <v>-1916.019</v>
      </c>
      <c r="R84" s="619">
        <v>-1809.838</v>
      </c>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c r="CL84" s="168"/>
      <c r="CM84" s="168"/>
      <c r="CN84" s="168"/>
      <c r="CO84" s="168"/>
      <c r="CP84" s="168"/>
      <c r="CQ84" s="168"/>
      <c r="CR84" s="168"/>
      <c r="CS84" s="168"/>
      <c r="CT84" s="168"/>
      <c r="CU84" s="168"/>
      <c r="CV84" s="168"/>
      <c r="CW84" s="168"/>
      <c r="CX84" s="168"/>
      <c r="CY84" s="168"/>
      <c r="CZ84" s="168"/>
      <c r="DA84" s="168"/>
      <c r="DB84" s="168"/>
      <c r="DC84" s="168"/>
      <c r="DD84" s="168"/>
      <c r="DE84" s="168"/>
      <c r="DF84" s="168"/>
      <c r="DG84" s="168"/>
      <c r="DH84" s="168"/>
      <c r="DI84" s="168"/>
      <c r="DJ84" s="168"/>
      <c r="DK84" s="168"/>
      <c r="DL84" s="168"/>
      <c r="DM84" s="168"/>
      <c r="DN84" s="168"/>
      <c r="DO84" s="168"/>
      <c r="DP84" s="168"/>
      <c r="DQ84" s="168"/>
      <c r="DR84" s="168"/>
      <c r="DS84" s="168"/>
      <c r="DT84" s="168"/>
      <c r="DU84" s="168"/>
      <c r="DV84" s="168"/>
      <c r="DW84" s="168"/>
      <c r="DX84" s="168"/>
      <c r="DY84" s="168"/>
      <c r="DZ84" s="168"/>
      <c r="EA84" s="168"/>
      <c r="EB84" s="168"/>
      <c r="EC84" s="168"/>
      <c r="ED84" s="168"/>
      <c r="EE84" s="168"/>
      <c r="EF84" s="168"/>
      <c r="EG84" s="168"/>
    </row>
    <row r="85" spans="1:139">
      <c r="A85" s="188"/>
      <c r="B85" s="189" t="s">
        <v>190</v>
      </c>
      <c r="C85" s="616">
        <v>0</v>
      </c>
      <c r="D85" s="620">
        <v>0</v>
      </c>
      <c r="E85" s="616">
        <v>-143.33199999999999</v>
      </c>
      <c r="F85" s="620">
        <v>-181.12700000000001</v>
      </c>
      <c r="G85" s="616">
        <v>-757.02800000000002</v>
      </c>
      <c r="H85" s="620">
        <v>-777.31299999999999</v>
      </c>
      <c r="I85" s="616">
        <v>-355.16300000000001</v>
      </c>
      <c r="J85" s="620">
        <v>-240.173</v>
      </c>
      <c r="K85" s="744">
        <v>0</v>
      </c>
      <c r="L85" s="620">
        <v>0</v>
      </c>
      <c r="M85" s="616">
        <v>-18.756</v>
      </c>
      <c r="N85" s="620">
        <v>-8.0860000000000003</v>
      </c>
      <c r="O85" s="616">
        <v>0</v>
      </c>
      <c r="P85" s="620">
        <v>0</v>
      </c>
      <c r="Q85" s="616">
        <v>-1274.279</v>
      </c>
      <c r="R85" s="620">
        <v>-1206.6990000000001</v>
      </c>
      <c r="EH85" s="89"/>
      <c r="EI85" s="89"/>
    </row>
    <row r="86" spans="1:139">
      <c r="A86" s="184"/>
      <c r="B86" s="185" t="s">
        <v>191</v>
      </c>
      <c r="C86" s="616">
        <v>0</v>
      </c>
      <c r="D86" s="620">
        <v>0</v>
      </c>
      <c r="E86" s="616">
        <v>0</v>
      </c>
      <c r="F86" s="620">
        <v>-2.1999999999999999E-2</v>
      </c>
      <c r="G86" s="616">
        <v>-1E-3</v>
      </c>
      <c r="H86" s="620">
        <v>-1E-3</v>
      </c>
      <c r="I86" s="616">
        <v>-20.439</v>
      </c>
      <c r="J86" s="620">
        <v>-9.9009999999999998</v>
      </c>
      <c r="K86" s="744">
        <v>0</v>
      </c>
      <c r="L86" s="620">
        <v>0</v>
      </c>
      <c r="M86" s="616">
        <v>0</v>
      </c>
      <c r="N86" s="620">
        <v>0</v>
      </c>
      <c r="O86" s="616">
        <v>0</v>
      </c>
      <c r="P86" s="620">
        <v>0</v>
      </c>
      <c r="Q86" s="616">
        <v>-20.440000000000001</v>
      </c>
      <c r="R86" s="620">
        <v>-9.9239999999999995</v>
      </c>
      <c r="EH86" s="89"/>
      <c r="EI86" s="89"/>
    </row>
    <row r="87" spans="1:139">
      <c r="A87" s="184"/>
      <c r="B87" s="185" t="s">
        <v>94</v>
      </c>
      <c r="C87" s="616">
        <v>0</v>
      </c>
      <c r="D87" s="620">
        <v>0</v>
      </c>
      <c r="E87" s="616">
        <v>-3.351</v>
      </c>
      <c r="F87" s="620">
        <v>-2.3809999999999998</v>
      </c>
      <c r="G87" s="616">
        <v>-236.81700000000001</v>
      </c>
      <c r="H87" s="620">
        <v>-184.614</v>
      </c>
      <c r="I87" s="616">
        <v>-93.457999999999998</v>
      </c>
      <c r="J87" s="620">
        <v>-72.701999999999998</v>
      </c>
      <c r="K87" s="744">
        <v>0</v>
      </c>
      <c r="L87" s="620">
        <v>0</v>
      </c>
      <c r="M87" s="616">
        <v>-5.6020000000000003</v>
      </c>
      <c r="N87" s="620">
        <v>-4.0430000000000001</v>
      </c>
      <c r="O87" s="616">
        <v>0</v>
      </c>
      <c r="P87" s="620">
        <v>0</v>
      </c>
      <c r="Q87" s="616">
        <v>-339.22800000000001</v>
      </c>
      <c r="R87" s="620">
        <v>-263.74</v>
      </c>
      <c r="EH87" s="89"/>
      <c r="EI87" s="89"/>
    </row>
    <row r="88" spans="1:139">
      <c r="A88" s="184"/>
      <c r="B88" s="185" t="s">
        <v>192</v>
      </c>
      <c r="C88" s="616">
        <v>0</v>
      </c>
      <c r="D88" s="620">
        <v>-1.9E-2</v>
      </c>
      <c r="E88" s="616">
        <v>-19.577999999999999</v>
      </c>
      <c r="F88" s="620">
        <v>-29.372</v>
      </c>
      <c r="G88" s="616">
        <v>-218.73099999999999</v>
      </c>
      <c r="H88" s="620">
        <v>-263.86200000000002</v>
      </c>
      <c r="I88" s="616">
        <v>-43.32</v>
      </c>
      <c r="J88" s="620">
        <v>-35.564</v>
      </c>
      <c r="K88" s="744">
        <v>0</v>
      </c>
      <c r="L88" s="620">
        <v>0</v>
      </c>
      <c r="M88" s="616">
        <v>-0.443</v>
      </c>
      <c r="N88" s="620">
        <v>-0.65800000000000003</v>
      </c>
      <c r="O88" s="616">
        <v>0</v>
      </c>
      <c r="P88" s="620">
        <v>0</v>
      </c>
      <c r="Q88" s="616">
        <v>-282.072</v>
      </c>
      <c r="R88" s="620">
        <v>-329.47500000000002</v>
      </c>
      <c r="EH88" s="89"/>
      <c r="EI88" s="89"/>
    </row>
    <row r="89" spans="1:139">
      <c r="A89" s="193"/>
      <c r="B89" s="193"/>
      <c r="C89" s="193"/>
      <c r="D89" s="193"/>
      <c r="E89" s="193">
        <v>0</v>
      </c>
      <c r="F89" s="193">
        <v>0</v>
      </c>
      <c r="G89" s="193">
        <v>0</v>
      </c>
      <c r="H89" s="729">
        <v>0</v>
      </c>
      <c r="I89" s="193">
        <v>0</v>
      </c>
      <c r="J89" s="193">
        <v>0</v>
      </c>
      <c r="K89" s="745">
        <v>0</v>
      </c>
      <c r="L89" s="193">
        <v>0</v>
      </c>
      <c r="M89" s="193">
        <v>0</v>
      </c>
      <c r="N89" s="193">
        <v>0</v>
      </c>
      <c r="O89" s="193">
        <v>0</v>
      </c>
      <c r="P89" s="193">
        <v>0</v>
      </c>
      <c r="Q89" s="193">
        <v>0</v>
      </c>
      <c r="R89" s="193">
        <v>0</v>
      </c>
      <c r="EH89" s="89"/>
      <c r="EI89" s="89"/>
    </row>
    <row r="90" spans="1:139" s="192" customFormat="1">
      <c r="A90" s="182" t="s">
        <v>225</v>
      </c>
      <c r="B90" s="183"/>
      <c r="C90" s="625">
        <v>4.3999999999999997E-2</v>
      </c>
      <c r="D90" s="619">
        <v>0.41199999999999998</v>
      </c>
      <c r="E90" s="625">
        <v>79.721999999999994</v>
      </c>
      <c r="F90" s="619">
        <v>58.436999999999998</v>
      </c>
      <c r="G90" s="625">
        <v>865.94799999999998</v>
      </c>
      <c r="H90" s="619">
        <v>842.43799999999999</v>
      </c>
      <c r="I90" s="625">
        <v>455.70499999999998</v>
      </c>
      <c r="J90" s="619">
        <v>378.83800000000002</v>
      </c>
      <c r="K90" s="742">
        <v>0</v>
      </c>
      <c r="L90" s="619">
        <v>0</v>
      </c>
      <c r="M90" s="625">
        <v>55.689</v>
      </c>
      <c r="N90" s="619">
        <v>49.957000000000001</v>
      </c>
      <c r="O90" s="625">
        <v>0.01</v>
      </c>
      <c r="P90" s="619">
        <v>-1.6E-2</v>
      </c>
      <c r="Q90" s="625">
        <v>1457.1179999999999</v>
      </c>
      <c r="R90" s="619">
        <v>1330.066</v>
      </c>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c r="BA90" s="168"/>
      <c r="BB90" s="168"/>
      <c r="BC90" s="168"/>
      <c r="BD90" s="168"/>
      <c r="BE90" s="168"/>
      <c r="BF90" s="168"/>
      <c r="BG90" s="168"/>
      <c r="BH90" s="168"/>
      <c r="BI90" s="168"/>
      <c r="BJ90" s="168"/>
      <c r="BK90" s="168"/>
      <c r="BL90" s="168"/>
      <c r="BM90" s="168"/>
      <c r="BN90" s="168"/>
      <c r="BO90" s="168"/>
      <c r="BP90" s="168"/>
      <c r="BQ90" s="168"/>
      <c r="BR90" s="168"/>
      <c r="BS90" s="168"/>
      <c r="BT90" s="168"/>
      <c r="BU90" s="168"/>
      <c r="BV90" s="168"/>
      <c r="BW90" s="168"/>
      <c r="BX90" s="168"/>
      <c r="BY90" s="168"/>
      <c r="BZ90" s="168"/>
      <c r="CA90" s="168"/>
      <c r="CB90" s="168"/>
      <c r="CC90" s="168"/>
      <c r="CD90" s="168"/>
      <c r="CE90" s="168"/>
      <c r="CF90" s="168"/>
      <c r="CG90" s="168"/>
      <c r="CH90" s="168"/>
      <c r="CI90" s="168"/>
      <c r="CJ90" s="168"/>
      <c r="CK90" s="168"/>
      <c r="CL90" s="168"/>
      <c r="CM90" s="168"/>
      <c r="CN90" s="168"/>
      <c r="CO90" s="168"/>
      <c r="CP90" s="168"/>
      <c r="CQ90" s="168"/>
      <c r="CR90" s="168"/>
      <c r="CS90" s="168"/>
      <c r="CT90" s="168"/>
      <c r="CU90" s="168"/>
      <c r="CV90" s="168"/>
      <c r="CW90" s="168"/>
      <c r="CX90" s="168"/>
      <c r="CY90" s="168"/>
      <c r="CZ90" s="168"/>
      <c r="DA90" s="168"/>
      <c r="DB90" s="168"/>
      <c r="DC90" s="168"/>
      <c r="DD90" s="168"/>
      <c r="DE90" s="168"/>
      <c r="DF90" s="168"/>
      <c r="DG90" s="168"/>
      <c r="DH90" s="168"/>
      <c r="DI90" s="168"/>
      <c r="DJ90" s="168"/>
      <c r="DK90" s="168"/>
      <c r="DL90" s="168"/>
      <c r="DM90" s="168"/>
      <c r="DN90" s="168"/>
      <c r="DO90" s="168"/>
      <c r="DP90" s="168"/>
      <c r="DQ90" s="168"/>
      <c r="DR90" s="168"/>
      <c r="DS90" s="168"/>
      <c r="DT90" s="168"/>
      <c r="DU90" s="168"/>
      <c r="DV90" s="168"/>
      <c r="DW90" s="168"/>
      <c r="DX90" s="168"/>
      <c r="DY90" s="168"/>
      <c r="DZ90" s="168"/>
      <c r="EA90" s="168"/>
      <c r="EB90" s="168"/>
      <c r="EC90" s="168"/>
      <c r="ED90" s="168"/>
      <c r="EE90" s="168"/>
      <c r="EF90" s="168"/>
      <c r="EG90" s="168"/>
    </row>
    <row r="91" spans="1:139">
      <c r="A91" s="193"/>
      <c r="B91" s="193"/>
      <c r="C91" s="193"/>
      <c r="D91" s="193"/>
      <c r="E91" s="193">
        <v>0</v>
      </c>
      <c r="F91" s="193">
        <v>0</v>
      </c>
      <c r="G91" s="193">
        <v>0</v>
      </c>
      <c r="H91" s="729">
        <v>0</v>
      </c>
      <c r="I91" s="193">
        <v>0</v>
      </c>
      <c r="J91" s="193">
        <v>0</v>
      </c>
      <c r="K91" s="745">
        <v>0</v>
      </c>
      <c r="L91" s="193">
        <v>0</v>
      </c>
      <c r="M91" s="193">
        <v>0</v>
      </c>
      <c r="N91" s="193">
        <v>0</v>
      </c>
      <c r="O91" s="193">
        <v>0</v>
      </c>
      <c r="P91" s="193">
        <v>0</v>
      </c>
      <c r="Q91" s="193">
        <v>0</v>
      </c>
      <c r="R91" s="193">
        <v>0</v>
      </c>
      <c r="EH91" s="89"/>
      <c r="EI91" s="89"/>
    </row>
    <row r="92" spans="1:139">
      <c r="A92" s="188"/>
      <c r="B92" s="189" t="s">
        <v>193</v>
      </c>
      <c r="C92" s="616">
        <v>0</v>
      </c>
      <c r="D92" s="620">
        <v>0</v>
      </c>
      <c r="E92" s="616">
        <v>12.005000000000001</v>
      </c>
      <c r="F92" s="620">
        <v>13.122999999999999</v>
      </c>
      <c r="G92" s="616">
        <v>19.920999999999999</v>
      </c>
      <c r="H92" s="620">
        <v>22.181999999999999</v>
      </c>
      <c r="I92" s="616">
        <v>10.552</v>
      </c>
      <c r="J92" s="620">
        <v>7.8360000000000003</v>
      </c>
      <c r="K92" s="744">
        <v>0</v>
      </c>
      <c r="L92" s="620">
        <v>0</v>
      </c>
      <c r="M92" s="616">
        <v>0.11899999999999999</v>
      </c>
      <c r="N92" s="620">
        <v>0</v>
      </c>
      <c r="O92" s="616">
        <v>0</v>
      </c>
      <c r="P92" s="620">
        <v>0</v>
      </c>
      <c r="Q92" s="616">
        <v>42.597000000000001</v>
      </c>
      <c r="R92" s="620">
        <v>43.140999999999998</v>
      </c>
      <c r="EH92" s="89"/>
      <c r="EI92" s="89"/>
    </row>
    <row r="93" spans="1:139">
      <c r="A93" s="184"/>
      <c r="B93" s="185" t="s">
        <v>194</v>
      </c>
      <c r="C93" s="616">
        <v>-0.42499999999999999</v>
      </c>
      <c r="D93" s="620">
        <v>-1.5389999999999999</v>
      </c>
      <c r="E93" s="616">
        <v>-46.975000000000001</v>
      </c>
      <c r="F93" s="620">
        <v>-50.41</v>
      </c>
      <c r="G93" s="616">
        <v>-81.302000000000007</v>
      </c>
      <c r="H93" s="620">
        <v>-81.531000000000006</v>
      </c>
      <c r="I93" s="616">
        <v>-30.07</v>
      </c>
      <c r="J93" s="620">
        <v>-26.202000000000002</v>
      </c>
      <c r="K93" s="744">
        <v>0</v>
      </c>
      <c r="L93" s="620">
        <v>0</v>
      </c>
      <c r="M93" s="616">
        <v>-3.3809999999999998</v>
      </c>
      <c r="N93" s="620">
        <v>-3.4</v>
      </c>
      <c r="O93" s="616">
        <v>0</v>
      </c>
      <c r="P93" s="620">
        <v>0</v>
      </c>
      <c r="Q93" s="616">
        <v>-162.15299999999999</v>
      </c>
      <c r="R93" s="620">
        <v>-163.08199999999999</v>
      </c>
      <c r="EH93" s="89"/>
      <c r="EI93" s="89"/>
    </row>
    <row r="94" spans="1:139">
      <c r="A94" s="184"/>
      <c r="B94" s="185" t="s">
        <v>195</v>
      </c>
      <c r="C94" s="616">
        <v>-3.694</v>
      </c>
      <c r="D94" s="620">
        <v>-7.016</v>
      </c>
      <c r="E94" s="616">
        <v>-40.436</v>
      </c>
      <c r="F94" s="620">
        <v>-56.776000000000003</v>
      </c>
      <c r="G94" s="616">
        <v>-167.864</v>
      </c>
      <c r="H94" s="620">
        <v>-160.50899999999999</v>
      </c>
      <c r="I94" s="616">
        <v>-43.500999999999998</v>
      </c>
      <c r="J94" s="620">
        <v>-34.726999999999997</v>
      </c>
      <c r="K94" s="744">
        <v>-0.02</v>
      </c>
      <c r="L94" s="620">
        <v>-3.0000000000000001E-3</v>
      </c>
      <c r="M94" s="616">
        <v>-5.0540000000000003</v>
      </c>
      <c r="N94" s="620">
        <v>-6.3170000000000002</v>
      </c>
      <c r="O94" s="616">
        <v>3.2000000000000001E-2</v>
      </c>
      <c r="P94" s="620">
        <v>2E-3</v>
      </c>
      <c r="Q94" s="616">
        <v>-260.53699999999998</v>
      </c>
      <c r="R94" s="620">
        <v>-265.346</v>
      </c>
      <c r="EH94" s="89"/>
      <c r="EI94" s="89"/>
    </row>
    <row r="95" spans="1:139">
      <c r="A95" s="193"/>
      <c r="B95" s="193"/>
      <c r="C95" s="193"/>
      <c r="D95" s="193"/>
      <c r="E95" s="193">
        <v>0</v>
      </c>
      <c r="F95" s="193">
        <v>0</v>
      </c>
      <c r="G95" s="193">
        <v>0</v>
      </c>
      <c r="H95" s="729">
        <v>0</v>
      </c>
      <c r="I95" s="193">
        <v>0</v>
      </c>
      <c r="J95" s="193">
        <v>0</v>
      </c>
      <c r="K95" s="745">
        <v>0</v>
      </c>
      <c r="L95" s="193">
        <v>0</v>
      </c>
      <c r="M95" s="193">
        <v>0</v>
      </c>
      <c r="N95" s="193">
        <v>0</v>
      </c>
      <c r="O95" s="193">
        <v>0</v>
      </c>
      <c r="P95" s="193">
        <v>0</v>
      </c>
      <c r="Q95" s="193">
        <v>0</v>
      </c>
      <c r="R95" s="193">
        <v>0</v>
      </c>
      <c r="EH95" s="89"/>
      <c r="EI95" s="89"/>
    </row>
    <row r="96" spans="1:139" s="192" customFormat="1">
      <c r="A96" s="182" t="s">
        <v>226</v>
      </c>
      <c r="B96" s="183"/>
      <c r="C96" s="625">
        <v>-4.0750000000000002</v>
      </c>
      <c r="D96" s="622">
        <v>-8.1430000000000007</v>
      </c>
      <c r="E96" s="625">
        <v>4.3159999999999998</v>
      </c>
      <c r="F96" s="622">
        <v>-35.625999999999998</v>
      </c>
      <c r="G96" s="625">
        <v>636.70299999999997</v>
      </c>
      <c r="H96" s="622">
        <v>622.58000000000004</v>
      </c>
      <c r="I96" s="625">
        <v>392.68599999999998</v>
      </c>
      <c r="J96" s="622">
        <v>325.745</v>
      </c>
      <c r="K96" s="742">
        <v>-0.02</v>
      </c>
      <c r="L96" s="622">
        <v>-3.0000000000000001E-3</v>
      </c>
      <c r="M96" s="625">
        <v>47.372999999999998</v>
      </c>
      <c r="N96" s="622">
        <v>40.24</v>
      </c>
      <c r="O96" s="625">
        <v>4.2000000000000003E-2</v>
      </c>
      <c r="P96" s="622">
        <v>-1.4E-2</v>
      </c>
      <c r="Q96" s="625">
        <v>1077.0250000000001</v>
      </c>
      <c r="R96" s="622">
        <v>944.779</v>
      </c>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c r="BB96" s="168"/>
      <c r="BC96" s="168"/>
      <c r="BD96" s="168"/>
      <c r="BE96" s="168"/>
      <c r="BF96" s="168"/>
      <c r="BG96" s="168"/>
      <c r="BH96" s="168"/>
      <c r="BI96" s="168"/>
      <c r="BJ96" s="168"/>
      <c r="BK96" s="168"/>
      <c r="BL96" s="168"/>
      <c r="BM96" s="168"/>
      <c r="BN96" s="168"/>
      <c r="BO96" s="168"/>
      <c r="BP96" s="168"/>
      <c r="BQ96" s="168"/>
      <c r="BR96" s="168"/>
      <c r="BS96" s="168"/>
      <c r="BT96" s="168"/>
      <c r="BU96" s="168"/>
      <c r="BV96" s="168"/>
      <c r="BW96" s="168"/>
      <c r="BX96" s="168"/>
      <c r="BY96" s="168"/>
      <c r="BZ96" s="168"/>
      <c r="CA96" s="168"/>
      <c r="CB96" s="168"/>
      <c r="CC96" s="168"/>
      <c r="CD96" s="168"/>
      <c r="CE96" s="168"/>
      <c r="CF96" s="168"/>
      <c r="CG96" s="168"/>
      <c r="CH96" s="168"/>
      <c r="CI96" s="168"/>
      <c r="CJ96" s="168"/>
      <c r="CK96" s="168"/>
      <c r="CL96" s="168"/>
      <c r="CM96" s="168"/>
      <c r="CN96" s="168"/>
      <c r="CO96" s="168"/>
      <c r="CP96" s="168"/>
      <c r="CQ96" s="168"/>
      <c r="CR96" s="168"/>
      <c r="CS96" s="168"/>
      <c r="CT96" s="168"/>
      <c r="CU96" s="168"/>
      <c r="CV96" s="168"/>
      <c r="CW96" s="168"/>
      <c r="CX96" s="168"/>
      <c r="CY96" s="168"/>
      <c r="CZ96" s="168"/>
      <c r="DA96" s="168"/>
      <c r="DB96" s="168"/>
      <c r="DC96" s="168"/>
      <c r="DD96" s="168"/>
      <c r="DE96" s="168"/>
      <c r="DF96" s="168"/>
      <c r="DG96" s="168"/>
      <c r="DH96" s="168"/>
      <c r="DI96" s="168"/>
      <c r="DJ96" s="168"/>
      <c r="DK96" s="168"/>
      <c r="DL96" s="168"/>
      <c r="DM96" s="168"/>
      <c r="DN96" s="168"/>
      <c r="DO96" s="168"/>
      <c r="DP96" s="168"/>
      <c r="DQ96" s="168"/>
      <c r="DR96" s="168"/>
      <c r="DS96" s="168"/>
      <c r="DT96" s="168"/>
      <c r="DU96" s="168"/>
      <c r="DV96" s="168"/>
      <c r="DW96" s="168"/>
      <c r="DX96" s="168"/>
      <c r="DY96" s="168"/>
      <c r="DZ96" s="168"/>
      <c r="EA96" s="168"/>
      <c r="EB96" s="168"/>
      <c r="EC96" s="168"/>
      <c r="ED96" s="168"/>
      <c r="EE96" s="168"/>
      <c r="EF96" s="168"/>
      <c r="EG96" s="168"/>
    </row>
    <row r="97" spans="1:139">
      <c r="A97" s="193"/>
      <c r="B97" s="193"/>
      <c r="C97" s="193"/>
      <c r="D97" s="193"/>
      <c r="E97" s="193">
        <v>0</v>
      </c>
      <c r="F97" s="193">
        <v>0</v>
      </c>
      <c r="G97" s="193">
        <v>0</v>
      </c>
      <c r="H97" s="729">
        <v>0</v>
      </c>
      <c r="I97" s="193">
        <v>0</v>
      </c>
      <c r="J97" s="193">
        <v>0</v>
      </c>
      <c r="K97" s="745">
        <v>0</v>
      </c>
      <c r="L97" s="193">
        <v>0</v>
      </c>
      <c r="M97" s="193">
        <v>0</v>
      </c>
      <c r="N97" s="193">
        <v>0</v>
      </c>
      <c r="O97" s="193">
        <v>0</v>
      </c>
      <c r="P97" s="193">
        <v>0</v>
      </c>
      <c r="Q97" s="193">
        <v>0</v>
      </c>
      <c r="R97" s="193">
        <v>0</v>
      </c>
      <c r="EH97" s="89"/>
      <c r="EI97" s="89"/>
    </row>
    <row r="98" spans="1:139">
      <c r="A98" s="188"/>
      <c r="B98" s="189" t="s">
        <v>196</v>
      </c>
      <c r="C98" s="616">
        <v>0</v>
      </c>
      <c r="D98" s="620">
        <v>0</v>
      </c>
      <c r="E98" s="616">
        <v>-29.981999999999999</v>
      </c>
      <c r="F98" s="620">
        <v>-26.077999999999999</v>
      </c>
      <c r="G98" s="616">
        <v>-171.703</v>
      </c>
      <c r="H98" s="620">
        <v>-142.43899999999999</v>
      </c>
      <c r="I98" s="616">
        <v>-56.554000000000002</v>
      </c>
      <c r="J98" s="620">
        <v>-42.177999999999997</v>
      </c>
      <c r="K98" s="744">
        <v>0</v>
      </c>
      <c r="L98" s="620">
        <v>0</v>
      </c>
      <c r="M98" s="616">
        <v>-12.542999999999999</v>
      </c>
      <c r="N98" s="620">
        <v>-11.602</v>
      </c>
      <c r="O98" s="616">
        <v>0</v>
      </c>
      <c r="P98" s="620">
        <v>0</v>
      </c>
      <c r="Q98" s="616">
        <v>-270.78199999999998</v>
      </c>
      <c r="R98" s="620">
        <v>-222.297</v>
      </c>
      <c r="EH98" s="89"/>
      <c r="EI98" s="89"/>
    </row>
    <row r="99" spans="1:139">
      <c r="A99" s="188"/>
      <c r="B99" s="189" t="s">
        <v>197</v>
      </c>
      <c r="C99" s="616">
        <v>0</v>
      </c>
      <c r="D99" s="620">
        <v>0</v>
      </c>
      <c r="E99" s="616">
        <v>-1.103</v>
      </c>
      <c r="F99" s="620">
        <v>0</v>
      </c>
      <c r="G99" s="616">
        <v>0</v>
      </c>
      <c r="H99" s="620">
        <v>0</v>
      </c>
      <c r="I99" s="616">
        <v>0</v>
      </c>
      <c r="J99" s="620">
        <v>0</v>
      </c>
      <c r="K99" s="744">
        <v>0</v>
      </c>
      <c r="L99" s="620">
        <v>0</v>
      </c>
      <c r="M99" s="616">
        <v>-4.1269999999999998</v>
      </c>
      <c r="N99" s="620">
        <v>0</v>
      </c>
      <c r="O99" s="616">
        <v>0</v>
      </c>
      <c r="P99" s="620">
        <v>0</v>
      </c>
      <c r="Q99" s="616">
        <v>-5.23</v>
      </c>
      <c r="R99" s="620">
        <v>0</v>
      </c>
      <c r="EH99" s="89"/>
      <c r="EI99" s="89"/>
    </row>
    <row r="100" spans="1:139" ht="25.5">
      <c r="A100" s="188"/>
      <c r="B100" s="189" t="s">
        <v>244</v>
      </c>
      <c r="C100" s="616">
        <v>0</v>
      </c>
      <c r="D100" s="620">
        <v>0</v>
      </c>
      <c r="E100" s="616">
        <v>-5.5190000000000001</v>
      </c>
      <c r="F100" s="620">
        <v>-5.3289999999999997</v>
      </c>
      <c r="G100" s="616">
        <v>-61.521000000000001</v>
      </c>
      <c r="H100" s="620">
        <v>-55.386000000000003</v>
      </c>
      <c r="I100" s="616">
        <v>-4.1840000000000002</v>
      </c>
      <c r="J100" s="620">
        <v>-3.7679999999999998</v>
      </c>
      <c r="K100" s="744">
        <v>0</v>
      </c>
      <c r="L100" s="620">
        <v>0</v>
      </c>
      <c r="M100" s="616">
        <v>0.01</v>
      </c>
      <c r="N100" s="620">
        <v>-2.8000000000000001E-2</v>
      </c>
      <c r="O100" s="616">
        <v>0</v>
      </c>
      <c r="P100" s="620">
        <v>0</v>
      </c>
      <c r="Q100" s="616">
        <v>-71.213999999999999</v>
      </c>
      <c r="R100" s="620">
        <v>-64.510999999999996</v>
      </c>
      <c r="EH100" s="89"/>
      <c r="EI100" s="89"/>
    </row>
    <row r="101" spans="1:139">
      <c r="A101" s="193"/>
      <c r="B101" s="193"/>
      <c r="C101" s="193">
        <v>0</v>
      </c>
      <c r="D101" s="193">
        <v>0</v>
      </c>
      <c r="E101" s="193">
        <v>0</v>
      </c>
      <c r="F101" s="193">
        <v>0</v>
      </c>
      <c r="G101" s="193">
        <v>0</v>
      </c>
      <c r="H101" s="729">
        <v>0</v>
      </c>
      <c r="I101" s="193">
        <v>0</v>
      </c>
      <c r="J101" s="193">
        <v>0</v>
      </c>
      <c r="K101" s="745">
        <v>0</v>
      </c>
      <c r="L101" s="193">
        <v>0</v>
      </c>
      <c r="M101" s="193">
        <v>0</v>
      </c>
      <c r="N101" s="193">
        <v>0</v>
      </c>
      <c r="O101" s="193">
        <v>0</v>
      </c>
      <c r="P101" s="193">
        <v>0</v>
      </c>
      <c r="Q101" s="193">
        <v>0</v>
      </c>
      <c r="R101" s="193">
        <v>0</v>
      </c>
      <c r="EH101" s="89"/>
      <c r="EI101" s="89"/>
    </row>
    <row r="102" spans="1:139" s="192" customFormat="1">
      <c r="A102" s="182" t="s">
        <v>227</v>
      </c>
      <c r="B102" s="183"/>
      <c r="C102" s="625">
        <v>-4.0750000000000002</v>
      </c>
      <c r="D102" s="619">
        <v>-8.1430000000000007</v>
      </c>
      <c r="E102" s="625">
        <v>-32.287999999999997</v>
      </c>
      <c r="F102" s="619">
        <v>-67.033000000000001</v>
      </c>
      <c r="G102" s="625">
        <v>403.47899999999998</v>
      </c>
      <c r="H102" s="619">
        <v>424.755</v>
      </c>
      <c r="I102" s="625">
        <v>331.94799999999998</v>
      </c>
      <c r="J102" s="619">
        <v>279.79899999999998</v>
      </c>
      <c r="K102" s="742">
        <v>-0.02</v>
      </c>
      <c r="L102" s="619">
        <v>-3.0000000000000001E-3</v>
      </c>
      <c r="M102" s="625">
        <v>30.713000000000001</v>
      </c>
      <c r="N102" s="619">
        <v>28.61</v>
      </c>
      <c r="O102" s="625">
        <v>4.2000000000000003E-2</v>
      </c>
      <c r="P102" s="619">
        <v>-1.4E-2</v>
      </c>
      <c r="Q102" s="625">
        <v>729.79899999999998</v>
      </c>
      <c r="R102" s="619">
        <v>657.971</v>
      </c>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68"/>
      <c r="BN102" s="168"/>
      <c r="BO102" s="168"/>
      <c r="BP102" s="168"/>
      <c r="BQ102" s="168"/>
      <c r="BR102" s="168"/>
      <c r="BS102" s="168"/>
      <c r="BT102" s="168"/>
      <c r="BU102" s="168"/>
      <c r="BV102" s="168"/>
      <c r="BW102" s="168"/>
      <c r="BX102" s="168"/>
      <c r="BY102" s="168"/>
      <c r="BZ102" s="168"/>
      <c r="CA102" s="168"/>
      <c r="CB102" s="168"/>
      <c r="CC102" s="168"/>
      <c r="CD102" s="168"/>
      <c r="CE102" s="168"/>
      <c r="CF102" s="168"/>
      <c r="CG102" s="168"/>
      <c r="CH102" s="168"/>
      <c r="CI102" s="168"/>
      <c r="CJ102" s="168"/>
      <c r="CK102" s="168"/>
      <c r="CL102" s="168"/>
      <c r="CM102" s="168"/>
      <c r="CN102" s="168"/>
      <c r="CO102" s="168"/>
      <c r="CP102" s="168"/>
      <c r="CQ102" s="168"/>
      <c r="CR102" s="168"/>
      <c r="CS102" s="168"/>
      <c r="CT102" s="168"/>
      <c r="CU102" s="168"/>
      <c r="CV102" s="168"/>
      <c r="CW102" s="168"/>
      <c r="CX102" s="168"/>
      <c r="CY102" s="168"/>
      <c r="CZ102" s="168"/>
      <c r="DA102" s="168"/>
      <c r="DB102" s="168"/>
      <c r="DC102" s="168"/>
      <c r="DD102" s="168"/>
      <c r="DE102" s="168"/>
      <c r="DF102" s="168"/>
      <c r="DG102" s="168"/>
      <c r="DH102" s="168"/>
      <c r="DI102" s="168"/>
      <c r="DJ102" s="168"/>
      <c r="DK102" s="168"/>
      <c r="DL102" s="168"/>
      <c r="DM102" s="168"/>
      <c r="DN102" s="168"/>
      <c r="DO102" s="168"/>
      <c r="DP102" s="168"/>
      <c r="DQ102" s="168"/>
      <c r="DR102" s="168"/>
      <c r="DS102" s="168"/>
      <c r="DT102" s="168"/>
      <c r="DU102" s="168"/>
      <c r="DV102" s="168"/>
      <c r="DW102" s="168"/>
      <c r="DX102" s="168"/>
      <c r="DY102" s="168"/>
      <c r="DZ102" s="168"/>
      <c r="EA102" s="168"/>
      <c r="EB102" s="168"/>
      <c r="EC102" s="168"/>
      <c r="ED102" s="168"/>
      <c r="EE102" s="168"/>
      <c r="EF102" s="168"/>
      <c r="EG102" s="168"/>
    </row>
    <row r="103" spans="1:139">
      <c r="A103" s="193"/>
      <c r="B103" s="193"/>
      <c r="C103" s="193">
        <v>0</v>
      </c>
      <c r="D103" s="193">
        <v>0</v>
      </c>
      <c r="E103" s="193">
        <v>0</v>
      </c>
      <c r="F103" s="193">
        <v>0</v>
      </c>
      <c r="G103" s="193">
        <v>0</v>
      </c>
      <c r="H103" s="729">
        <v>0</v>
      </c>
      <c r="I103" s="193">
        <v>0</v>
      </c>
      <c r="J103" s="193">
        <v>0</v>
      </c>
      <c r="K103" s="745">
        <v>0</v>
      </c>
      <c r="L103" s="193">
        <v>0</v>
      </c>
      <c r="M103" s="193">
        <v>0</v>
      </c>
      <c r="N103" s="193">
        <v>0</v>
      </c>
      <c r="O103" s="193">
        <v>0</v>
      </c>
      <c r="P103" s="193">
        <v>0</v>
      </c>
      <c r="Q103" s="193">
        <v>0</v>
      </c>
      <c r="R103" s="193">
        <v>0</v>
      </c>
      <c r="EH103" s="89"/>
      <c r="EI103" s="89"/>
    </row>
    <row r="104" spans="1:139" s="192" customFormat="1">
      <c r="A104" s="182" t="s">
        <v>228</v>
      </c>
      <c r="B104" s="183"/>
      <c r="C104" s="625">
        <v>-22.302</v>
      </c>
      <c r="D104" s="619">
        <v>-72.016999999999996</v>
      </c>
      <c r="E104" s="625">
        <v>91.54</v>
      </c>
      <c r="F104" s="619">
        <v>82.718000000000004</v>
      </c>
      <c r="G104" s="625">
        <v>-181.46700000000001</v>
      </c>
      <c r="H104" s="619">
        <v>-157.846</v>
      </c>
      <c r="I104" s="625">
        <v>-66.340999999999994</v>
      </c>
      <c r="J104" s="619">
        <v>-35.106000000000002</v>
      </c>
      <c r="K104" s="742">
        <v>0.25700000000000001</v>
      </c>
      <c r="L104" s="619">
        <v>0.20200000000000001</v>
      </c>
      <c r="M104" s="625">
        <v>-2.6949999999999998</v>
      </c>
      <c r="N104" s="619">
        <v>-2.3740000000000001</v>
      </c>
      <c r="O104" s="625">
        <v>2E-3</v>
      </c>
      <c r="P104" s="619">
        <v>7.0000000000000001E-3</v>
      </c>
      <c r="Q104" s="625">
        <v>-181.006</v>
      </c>
      <c r="R104" s="619">
        <v>-184.416</v>
      </c>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c r="BA104" s="168"/>
      <c r="BB104" s="168"/>
      <c r="BC104" s="168"/>
      <c r="BD104" s="168"/>
      <c r="BE104" s="168"/>
      <c r="BF104" s="168"/>
      <c r="BG104" s="168"/>
      <c r="BH104" s="168"/>
      <c r="BI104" s="168"/>
      <c r="BJ104" s="168"/>
      <c r="BK104" s="168"/>
      <c r="BL104" s="168"/>
      <c r="BM104" s="168"/>
      <c r="BN104" s="168"/>
      <c r="BO104" s="168"/>
      <c r="BP104" s="168"/>
      <c r="BQ104" s="168"/>
      <c r="BR104" s="168"/>
      <c r="BS104" s="168"/>
      <c r="BT104" s="168"/>
      <c r="BU104" s="168"/>
      <c r="BV104" s="168"/>
      <c r="BW104" s="168"/>
      <c r="BX104" s="168"/>
      <c r="BY104" s="168"/>
      <c r="BZ104" s="168"/>
      <c r="CA104" s="168"/>
      <c r="CB104" s="168"/>
      <c r="CC104" s="168"/>
      <c r="CD104" s="168"/>
      <c r="CE104" s="168"/>
      <c r="CF104" s="168"/>
      <c r="CG104" s="168"/>
      <c r="CH104" s="168"/>
      <c r="CI104" s="168"/>
      <c r="CJ104" s="168"/>
      <c r="CK104" s="168"/>
      <c r="CL104" s="168"/>
      <c r="CM104" s="168"/>
      <c r="CN104" s="168"/>
      <c r="CO104" s="168"/>
      <c r="CP104" s="168"/>
      <c r="CQ104" s="168"/>
      <c r="CR104" s="168"/>
      <c r="CS104" s="168"/>
      <c r="CT104" s="168"/>
      <c r="CU104" s="168"/>
      <c r="CV104" s="168"/>
      <c r="CW104" s="168"/>
      <c r="CX104" s="168"/>
      <c r="CY104" s="168"/>
      <c r="CZ104" s="168"/>
      <c r="DA104" s="168"/>
      <c r="DB104" s="168"/>
      <c r="DC104" s="168"/>
      <c r="DD104" s="168"/>
      <c r="DE104" s="168"/>
      <c r="DF104" s="168"/>
      <c r="DG104" s="168"/>
      <c r="DH104" s="168"/>
      <c r="DI104" s="168"/>
      <c r="DJ104" s="168"/>
      <c r="DK104" s="168"/>
      <c r="DL104" s="168"/>
      <c r="DM104" s="168"/>
      <c r="DN104" s="168"/>
      <c r="DO104" s="168"/>
      <c r="DP104" s="168"/>
      <c r="DQ104" s="168"/>
      <c r="DR104" s="168"/>
      <c r="DS104" s="168"/>
      <c r="DT104" s="168"/>
      <c r="DU104" s="168"/>
      <c r="DV104" s="168"/>
      <c r="DW104" s="168"/>
      <c r="DX104" s="168"/>
      <c r="DY104" s="168"/>
      <c r="DZ104" s="168"/>
      <c r="EA104" s="168"/>
      <c r="EB104" s="168"/>
      <c r="EC104" s="168"/>
      <c r="ED104" s="168"/>
      <c r="EE104" s="168"/>
      <c r="EF104" s="168"/>
      <c r="EG104" s="168"/>
    </row>
    <row r="105" spans="1:139" s="192" customFormat="1">
      <c r="A105" s="182"/>
      <c r="B105" s="190" t="s">
        <v>84</v>
      </c>
      <c r="C105" s="625">
        <v>0.33</v>
      </c>
      <c r="D105" s="619">
        <v>7.0999999999999994E-2</v>
      </c>
      <c r="E105" s="625">
        <v>13.842000000000001</v>
      </c>
      <c r="F105" s="619">
        <v>21.704000000000001</v>
      </c>
      <c r="G105" s="625">
        <v>79.944000000000003</v>
      </c>
      <c r="H105" s="619">
        <v>128.083</v>
      </c>
      <c r="I105" s="625">
        <v>11.852</v>
      </c>
      <c r="J105" s="619">
        <v>16.134</v>
      </c>
      <c r="K105" s="742">
        <v>0.26300000000000001</v>
      </c>
      <c r="L105" s="619">
        <v>0.02</v>
      </c>
      <c r="M105" s="625">
        <v>1.1399999999999999</v>
      </c>
      <c r="N105" s="619">
        <v>1.7310000000000001</v>
      </c>
      <c r="O105" s="625">
        <v>-7.0000000000000001E-3</v>
      </c>
      <c r="P105" s="619">
        <v>-0.01</v>
      </c>
      <c r="Q105" s="625">
        <v>107.364</v>
      </c>
      <c r="R105" s="619">
        <v>167.733</v>
      </c>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68"/>
      <c r="BN105" s="168"/>
      <c r="BO105" s="168"/>
      <c r="BP105" s="168"/>
      <c r="BQ105" s="168"/>
      <c r="BR105" s="168"/>
      <c r="BS105" s="168"/>
      <c r="BT105" s="168"/>
      <c r="BU105" s="168"/>
      <c r="BV105" s="168"/>
      <c r="BW105" s="168"/>
      <c r="BX105" s="168"/>
      <c r="BY105" s="168"/>
      <c r="BZ105" s="168"/>
      <c r="CA105" s="168"/>
      <c r="CB105" s="168"/>
      <c r="CC105" s="168"/>
      <c r="CD105" s="168"/>
      <c r="CE105" s="168"/>
      <c r="CF105" s="168"/>
      <c r="CG105" s="168"/>
      <c r="CH105" s="168"/>
      <c r="CI105" s="168"/>
      <c r="CJ105" s="168"/>
      <c r="CK105" s="168"/>
      <c r="CL105" s="168"/>
      <c r="CM105" s="168"/>
      <c r="CN105" s="168"/>
      <c r="CO105" s="168"/>
      <c r="CP105" s="168"/>
      <c r="CQ105" s="168"/>
      <c r="CR105" s="168"/>
      <c r="CS105" s="168"/>
      <c r="CT105" s="168"/>
      <c r="CU105" s="168"/>
      <c r="CV105" s="168"/>
      <c r="CW105" s="168"/>
      <c r="CX105" s="168"/>
      <c r="CY105" s="168"/>
      <c r="CZ105" s="168"/>
      <c r="DA105" s="168"/>
      <c r="DB105" s="168"/>
      <c r="DC105" s="168"/>
      <c r="DD105" s="168"/>
      <c r="DE105" s="168"/>
      <c r="DF105" s="168"/>
      <c r="DG105" s="168"/>
      <c r="DH105" s="168"/>
      <c r="DI105" s="168"/>
      <c r="DJ105" s="168"/>
      <c r="DK105" s="168"/>
      <c r="DL105" s="168"/>
      <c r="DM105" s="168"/>
      <c r="DN105" s="168"/>
      <c r="DO105" s="168"/>
      <c r="DP105" s="168"/>
      <c r="DQ105" s="168"/>
      <c r="DR105" s="168"/>
      <c r="DS105" s="168"/>
      <c r="DT105" s="168"/>
      <c r="DU105" s="168"/>
      <c r="DV105" s="168"/>
      <c r="DW105" s="168"/>
      <c r="DX105" s="168"/>
      <c r="DY105" s="168"/>
      <c r="DZ105" s="168"/>
      <c r="EA105" s="168"/>
      <c r="EB105" s="168"/>
      <c r="EC105" s="168"/>
      <c r="ED105" s="168"/>
      <c r="EE105" s="168"/>
      <c r="EF105" s="168"/>
      <c r="EG105" s="168"/>
    </row>
    <row r="106" spans="1:139">
      <c r="A106" s="188"/>
      <c r="B106" s="195" t="s">
        <v>171</v>
      </c>
      <c r="C106" s="627">
        <v>0.33</v>
      </c>
      <c r="D106" s="620">
        <v>6.9000000000000006E-2</v>
      </c>
      <c r="E106" s="627">
        <v>6.2350000000000003</v>
      </c>
      <c r="F106" s="620">
        <v>12.851000000000001</v>
      </c>
      <c r="G106" s="627">
        <v>18.082999999999998</v>
      </c>
      <c r="H106" s="620">
        <v>44.021000000000001</v>
      </c>
      <c r="I106" s="627">
        <v>4.4589999999999996</v>
      </c>
      <c r="J106" s="620">
        <v>7.1980000000000004</v>
      </c>
      <c r="K106" s="743">
        <v>0.26300000000000001</v>
      </c>
      <c r="L106" s="620">
        <v>0.02</v>
      </c>
      <c r="M106" s="627">
        <v>3.4000000000000002E-2</v>
      </c>
      <c r="N106" s="620">
        <v>4.7E-2</v>
      </c>
      <c r="O106" s="627">
        <v>0</v>
      </c>
      <c r="P106" s="620">
        <v>0</v>
      </c>
      <c r="Q106" s="627">
        <v>29.404</v>
      </c>
      <c r="R106" s="620">
        <v>64.206000000000003</v>
      </c>
      <c r="EH106" s="89"/>
      <c r="EI106" s="89"/>
    </row>
    <row r="107" spans="1:139">
      <c r="A107" s="188"/>
      <c r="B107" s="195" t="s">
        <v>198</v>
      </c>
      <c r="C107" s="616">
        <v>0</v>
      </c>
      <c r="D107" s="620">
        <v>2E-3</v>
      </c>
      <c r="E107" s="616">
        <v>7.6070000000000002</v>
      </c>
      <c r="F107" s="620">
        <v>8.8529999999999998</v>
      </c>
      <c r="G107" s="616">
        <v>61.860999999999997</v>
      </c>
      <c r="H107" s="620">
        <v>84.061999999999998</v>
      </c>
      <c r="I107" s="616">
        <v>7.3929999999999998</v>
      </c>
      <c r="J107" s="620">
        <v>8.9359999999999999</v>
      </c>
      <c r="K107" s="744">
        <v>0</v>
      </c>
      <c r="L107" s="620">
        <v>0</v>
      </c>
      <c r="M107" s="616">
        <v>1.1060000000000001</v>
      </c>
      <c r="N107" s="620">
        <v>1.6839999999999999</v>
      </c>
      <c r="O107" s="616">
        <v>-7.0000000000000001E-3</v>
      </c>
      <c r="P107" s="620">
        <v>-0.01</v>
      </c>
      <c r="Q107" s="616">
        <v>77.959999999999994</v>
      </c>
      <c r="R107" s="620">
        <v>103.527</v>
      </c>
      <c r="EH107" s="89"/>
      <c r="EI107" s="89"/>
    </row>
    <row r="108" spans="1:139" s="192" customFormat="1">
      <c r="A108" s="182"/>
      <c r="B108" s="190" t="s">
        <v>100</v>
      </c>
      <c r="C108" s="625">
        <v>-23.806999999999999</v>
      </c>
      <c r="D108" s="619">
        <v>-19.957000000000001</v>
      </c>
      <c r="E108" s="625">
        <v>-56.298000000000002</v>
      </c>
      <c r="F108" s="619">
        <v>-68.183999999999997</v>
      </c>
      <c r="G108" s="625">
        <v>-256.947</v>
      </c>
      <c r="H108" s="619">
        <v>-273.77600000000001</v>
      </c>
      <c r="I108" s="625">
        <v>-78.935000000000002</v>
      </c>
      <c r="J108" s="619">
        <v>-63.274999999999999</v>
      </c>
      <c r="K108" s="742">
        <v>-4.0000000000000001E-3</v>
      </c>
      <c r="L108" s="619">
        <v>-0.82199999999999995</v>
      </c>
      <c r="M108" s="625">
        <v>-4.0170000000000003</v>
      </c>
      <c r="N108" s="619">
        <v>-4.43</v>
      </c>
      <c r="O108" s="625">
        <v>0</v>
      </c>
      <c r="P108" s="619">
        <v>0.01</v>
      </c>
      <c r="Q108" s="625">
        <v>-420.00799999999998</v>
      </c>
      <c r="R108" s="619">
        <v>-430.43400000000003</v>
      </c>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68"/>
      <c r="BN108" s="168"/>
      <c r="BO108" s="168"/>
      <c r="BP108" s="168"/>
      <c r="BQ108" s="168"/>
      <c r="BR108" s="168"/>
      <c r="BS108" s="168"/>
      <c r="BT108" s="168"/>
      <c r="BU108" s="168"/>
      <c r="BV108" s="168"/>
      <c r="BW108" s="168"/>
      <c r="BX108" s="168"/>
      <c r="BY108" s="168"/>
      <c r="BZ108" s="168"/>
      <c r="CA108" s="168"/>
      <c r="CB108" s="168"/>
      <c r="CC108" s="168"/>
      <c r="CD108" s="168"/>
      <c r="CE108" s="168"/>
      <c r="CF108" s="168"/>
      <c r="CG108" s="168"/>
      <c r="CH108" s="168"/>
      <c r="CI108" s="168"/>
      <c r="CJ108" s="168"/>
      <c r="CK108" s="168"/>
      <c r="CL108" s="168"/>
      <c r="CM108" s="168"/>
      <c r="CN108" s="168"/>
      <c r="CO108" s="168"/>
      <c r="CP108" s="168"/>
      <c r="CQ108" s="168"/>
      <c r="CR108" s="168"/>
      <c r="CS108" s="168"/>
      <c r="CT108" s="168"/>
      <c r="CU108" s="168"/>
      <c r="CV108" s="168"/>
      <c r="CW108" s="168"/>
      <c r="CX108" s="168"/>
      <c r="CY108" s="168"/>
      <c r="CZ108" s="168"/>
      <c r="DA108" s="168"/>
      <c r="DB108" s="168"/>
      <c r="DC108" s="168"/>
      <c r="DD108" s="168"/>
      <c r="DE108" s="168"/>
      <c r="DF108" s="168"/>
      <c r="DG108" s="168"/>
      <c r="DH108" s="168"/>
      <c r="DI108" s="168"/>
      <c r="DJ108" s="168"/>
      <c r="DK108" s="168"/>
      <c r="DL108" s="168"/>
      <c r="DM108" s="168"/>
      <c r="DN108" s="168"/>
      <c r="DO108" s="168"/>
      <c r="DP108" s="168"/>
      <c r="DQ108" s="168"/>
      <c r="DR108" s="168"/>
      <c r="DS108" s="168"/>
      <c r="DT108" s="168"/>
      <c r="DU108" s="168"/>
      <c r="DV108" s="168"/>
      <c r="DW108" s="168"/>
      <c r="DX108" s="168"/>
      <c r="DY108" s="168"/>
      <c r="DZ108" s="168"/>
      <c r="EA108" s="168"/>
      <c r="EB108" s="168"/>
      <c r="EC108" s="168"/>
      <c r="ED108" s="168"/>
      <c r="EE108" s="168"/>
      <c r="EF108" s="168"/>
      <c r="EG108" s="168"/>
    </row>
    <row r="109" spans="1:139">
      <c r="A109" s="188"/>
      <c r="B109" s="195" t="s">
        <v>199</v>
      </c>
      <c r="C109" s="616">
        <v>0</v>
      </c>
      <c r="D109" s="620">
        <v>-1.452</v>
      </c>
      <c r="E109" s="616">
        <v>-4.0000000000000001E-3</v>
      </c>
      <c r="F109" s="620">
        <v>-1.2999999999999999E-2</v>
      </c>
      <c r="G109" s="616">
        <v>-24.344999999999999</v>
      </c>
      <c r="H109" s="620">
        <v>-23.417999999999999</v>
      </c>
      <c r="I109" s="616">
        <v>-58.283999999999999</v>
      </c>
      <c r="J109" s="620">
        <v>-26.91</v>
      </c>
      <c r="K109" s="744">
        <v>0</v>
      </c>
      <c r="L109" s="620">
        <v>-0.81799999999999995</v>
      </c>
      <c r="M109" s="616">
        <v>0</v>
      </c>
      <c r="N109" s="620">
        <v>0</v>
      </c>
      <c r="O109" s="616">
        <v>0</v>
      </c>
      <c r="P109" s="620">
        <v>0</v>
      </c>
      <c r="Q109" s="616">
        <v>-82.632999999999996</v>
      </c>
      <c r="R109" s="620">
        <v>-52.610999999999997</v>
      </c>
      <c r="EH109" s="89"/>
      <c r="EI109" s="89"/>
    </row>
    <row r="110" spans="1:139">
      <c r="A110" s="188"/>
      <c r="B110" s="195" t="s">
        <v>200</v>
      </c>
      <c r="C110" s="616">
        <v>-6.0140000000000002</v>
      </c>
      <c r="D110" s="620">
        <v>-6.0140000000000002</v>
      </c>
      <c r="E110" s="616">
        <v>0</v>
      </c>
      <c r="F110" s="620">
        <v>0</v>
      </c>
      <c r="G110" s="616">
        <v>-53.354999999999997</v>
      </c>
      <c r="H110" s="620">
        <v>-57.17</v>
      </c>
      <c r="I110" s="616">
        <v>-14.542</v>
      </c>
      <c r="J110" s="620">
        <v>-21.061</v>
      </c>
      <c r="K110" s="744">
        <v>0</v>
      </c>
      <c r="L110" s="620">
        <v>0</v>
      </c>
      <c r="M110" s="616">
        <v>0</v>
      </c>
      <c r="N110" s="620">
        <v>0</v>
      </c>
      <c r="O110" s="616">
        <v>0</v>
      </c>
      <c r="P110" s="620">
        <v>0</v>
      </c>
      <c r="Q110" s="616">
        <v>-73.911000000000001</v>
      </c>
      <c r="R110" s="620">
        <v>-84.245000000000005</v>
      </c>
      <c r="EH110" s="89"/>
      <c r="EI110" s="89"/>
    </row>
    <row r="111" spans="1:139">
      <c r="A111" s="188"/>
      <c r="B111" s="195" t="s">
        <v>108</v>
      </c>
      <c r="C111" s="616">
        <v>-17.792999999999999</v>
      </c>
      <c r="D111" s="620">
        <v>-12.491</v>
      </c>
      <c r="E111" s="616">
        <v>-56.293999999999997</v>
      </c>
      <c r="F111" s="620">
        <v>-68.171000000000006</v>
      </c>
      <c r="G111" s="616">
        <v>-179.24700000000001</v>
      </c>
      <c r="H111" s="620">
        <v>-193.18799999999999</v>
      </c>
      <c r="I111" s="616">
        <v>-6.109</v>
      </c>
      <c r="J111" s="620">
        <v>-15.304</v>
      </c>
      <c r="K111" s="744">
        <v>-4.0000000000000001E-3</v>
      </c>
      <c r="L111" s="620">
        <v>-4.0000000000000001E-3</v>
      </c>
      <c r="M111" s="616">
        <v>-4.0170000000000003</v>
      </c>
      <c r="N111" s="620">
        <v>-4.43</v>
      </c>
      <c r="O111" s="616">
        <v>0</v>
      </c>
      <c r="P111" s="620">
        <v>0.01</v>
      </c>
      <c r="Q111" s="616">
        <v>-263.464</v>
      </c>
      <c r="R111" s="620">
        <v>-293.57799999999997</v>
      </c>
      <c r="EH111" s="89"/>
      <c r="EI111" s="89"/>
    </row>
    <row r="112" spans="1:139">
      <c r="A112" s="188"/>
      <c r="B112" s="195" t="s">
        <v>201</v>
      </c>
      <c r="C112" s="616">
        <v>0</v>
      </c>
      <c r="D112" s="620">
        <v>0</v>
      </c>
      <c r="E112" s="616">
        <v>126.914</v>
      </c>
      <c r="F112" s="620">
        <v>60.737000000000002</v>
      </c>
      <c r="G112" s="616">
        <v>0</v>
      </c>
      <c r="H112" s="620">
        <v>0</v>
      </c>
      <c r="I112" s="616">
        <v>0</v>
      </c>
      <c r="J112" s="620">
        <v>0</v>
      </c>
      <c r="K112" s="744">
        <v>0</v>
      </c>
      <c r="L112" s="620">
        <v>0</v>
      </c>
      <c r="M112" s="616">
        <v>0</v>
      </c>
      <c r="N112" s="620">
        <v>0</v>
      </c>
      <c r="O112" s="616">
        <v>0</v>
      </c>
      <c r="P112" s="620">
        <v>0</v>
      </c>
      <c r="Q112" s="616">
        <v>126.914</v>
      </c>
      <c r="R112" s="620">
        <v>60.737000000000002</v>
      </c>
      <c r="EH112" s="89"/>
      <c r="EI112" s="89"/>
    </row>
    <row r="113" spans="1:139" s="192" customFormat="1">
      <c r="A113" s="202"/>
      <c r="B113" s="190" t="s">
        <v>202</v>
      </c>
      <c r="C113" s="625">
        <v>1.175</v>
      </c>
      <c r="D113" s="619">
        <v>-52.131</v>
      </c>
      <c r="E113" s="625">
        <v>7.0819999999999999</v>
      </c>
      <c r="F113" s="619">
        <v>68.460999999999999</v>
      </c>
      <c r="G113" s="625">
        <v>-4.4640000000000004</v>
      </c>
      <c r="H113" s="619">
        <v>-12.153</v>
      </c>
      <c r="I113" s="625">
        <v>0.74199999999999999</v>
      </c>
      <c r="J113" s="619">
        <v>12.035</v>
      </c>
      <c r="K113" s="742">
        <v>-2E-3</v>
      </c>
      <c r="L113" s="619">
        <v>1.004</v>
      </c>
      <c r="M113" s="625">
        <v>0.182</v>
      </c>
      <c r="N113" s="619">
        <v>0.32500000000000001</v>
      </c>
      <c r="O113" s="625">
        <v>8.9999999999999993E-3</v>
      </c>
      <c r="P113" s="619">
        <v>7.0000000000000001E-3</v>
      </c>
      <c r="Q113" s="625">
        <v>4.7240000000000002</v>
      </c>
      <c r="R113" s="619">
        <v>17.547999999999998</v>
      </c>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68"/>
      <c r="BN113" s="168"/>
      <c r="BO113" s="168"/>
      <c r="BP113" s="168"/>
      <c r="BQ113" s="168"/>
      <c r="BR113" s="168"/>
      <c r="BS113" s="168"/>
      <c r="BT113" s="168"/>
      <c r="BU113" s="168"/>
      <c r="BV113" s="168"/>
      <c r="BW113" s="168"/>
      <c r="BX113" s="168"/>
      <c r="BY113" s="168"/>
      <c r="BZ113" s="168"/>
      <c r="CA113" s="168"/>
      <c r="CB113" s="168"/>
      <c r="CC113" s="168"/>
      <c r="CD113" s="168"/>
      <c r="CE113" s="168"/>
      <c r="CF113" s="168"/>
      <c r="CG113" s="168"/>
      <c r="CH113" s="168"/>
      <c r="CI113" s="168"/>
      <c r="CJ113" s="168"/>
      <c r="CK113" s="168"/>
      <c r="CL113" s="168"/>
      <c r="CM113" s="168"/>
      <c r="CN113" s="168"/>
      <c r="CO113" s="168"/>
      <c r="CP113" s="168"/>
      <c r="CQ113" s="168"/>
      <c r="CR113" s="168"/>
      <c r="CS113" s="168"/>
      <c r="CT113" s="168"/>
      <c r="CU113" s="168"/>
      <c r="CV113" s="168"/>
      <c r="CW113" s="168"/>
      <c r="CX113" s="168"/>
      <c r="CY113" s="168"/>
      <c r="CZ113" s="168"/>
      <c r="DA113" s="168"/>
      <c r="DB113" s="168"/>
      <c r="DC113" s="168"/>
      <c r="DD113" s="168"/>
      <c r="DE113" s="168"/>
      <c r="DF113" s="168"/>
      <c r="DG113" s="168"/>
      <c r="DH113" s="168"/>
      <c r="DI113" s="168"/>
      <c r="DJ113" s="168"/>
      <c r="DK113" s="168"/>
      <c r="DL113" s="168"/>
      <c r="DM113" s="168"/>
      <c r="DN113" s="168"/>
      <c r="DO113" s="168"/>
      <c r="DP113" s="168"/>
      <c r="DQ113" s="168"/>
      <c r="DR113" s="168"/>
      <c r="DS113" s="168"/>
      <c r="DT113" s="168"/>
      <c r="DU113" s="168"/>
      <c r="DV113" s="168"/>
      <c r="DW113" s="168"/>
      <c r="DX113" s="168"/>
      <c r="DY113" s="168"/>
      <c r="DZ113" s="168"/>
      <c r="EA113" s="168"/>
      <c r="EB113" s="168"/>
      <c r="EC113" s="168"/>
      <c r="ED113" s="168"/>
      <c r="EE113" s="168"/>
      <c r="EF113" s="168"/>
      <c r="EG113" s="168"/>
    </row>
    <row r="114" spans="1:139">
      <c r="A114" s="193"/>
      <c r="B114" s="193"/>
      <c r="C114" s="193">
        <v>0</v>
      </c>
      <c r="D114" s="193">
        <v>0</v>
      </c>
      <c r="E114" s="193">
        <v>0</v>
      </c>
      <c r="F114" s="193">
        <v>0</v>
      </c>
      <c r="G114" s="193">
        <v>0</v>
      </c>
      <c r="H114" s="729">
        <v>0</v>
      </c>
      <c r="I114" s="193">
        <v>0</v>
      </c>
      <c r="J114" s="193">
        <v>0</v>
      </c>
      <c r="K114" s="745">
        <v>0</v>
      </c>
      <c r="L114" s="193">
        <v>0</v>
      </c>
      <c r="M114" s="193">
        <v>0</v>
      </c>
      <c r="N114" s="193">
        <v>0</v>
      </c>
      <c r="O114" s="193">
        <v>0</v>
      </c>
      <c r="P114" s="193">
        <v>0</v>
      </c>
      <c r="Q114" s="193">
        <v>0</v>
      </c>
      <c r="R114" s="193">
        <v>0</v>
      </c>
      <c r="EH114" s="89"/>
      <c r="EI114" s="89"/>
    </row>
    <row r="115" spans="1:139" ht="25.5">
      <c r="A115" s="184"/>
      <c r="B115" s="189" t="s">
        <v>203</v>
      </c>
      <c r="C115" s="616">
        <v>0.65500000000000003</v>
      </c>
      <c r="D115" s="620">
        <v>0.122</v>
      </c>
      <c r="E115" s="616">
        <v>0</v>
      </c>
      <c r="F115" s="620">
        <v>0</v>
      </c>
      <c r="G115" s="616">
        <v>-0.09</v>
      </c>
      <c r="H115" s="620">
        <v>-0.113</v>
      </c>
      <c r="I115" s="616">
        <v>-1.1379999999999999</v>
      </c>
      <c r="J115" s="620">
        <v>6.4000000000000001E-2</v>
      </c>
      <c r="K115" s="744">
        <v>-3.4000000000000002E-2</v>
      </c>
      <c r="L115" s="620">
        <v>-0.04</v>
      </c>
      <c r="M115" s="616">
        <v>0</v>
      </c>
      <c r="N115" s="620">
        <v>0</v>
      </c>
      <c r="O115" s="616">
        <v>0</v>
      </c>
      <c r="P115" s="620">
        <v>0</v>
      </c>
      <c r="Q115" s="616">
        <v>-0.60699999999999998</v>
      </c>
      <c r="R115" s="620">
        <v>3.3000000000000002E-2</v>
      </c>
      <c r="EH115" s="89"/>
      <c r="EI115" s="89"/>
    </row>
    <row r="116" spans="1:139">
      <c r="A116" s="188"/>
      <c r="B116" s="195" t="s">
        <v>204</v>
      </c>
      <c r="C116" s="616">
        <v>9.5000000000000001E-2</v>
      </c>
      <c r="D116" s="619">
        <v>0</v>
      </c>
      <c r="E116" s="616">
        <v>0.20399999999999999</v>
      </c>
      <c r="F116" s="619">
        <v>-85.281000000000006</v>
      </c>
      <c r="G116" s="616">
        <v>0.21099999999999999</v>
      </c>
      <c r="H116" s="619">
        <v>102.866</v>
      </c>
      <c r="I116" s="616">
        <v>5.2999999999999999E-2</v>
      </c>
      <c r="J116" s="619">
        <v>0</v>
      </c>
      <c r="K116" s="744">
        <v>0</v>
      </c>
      <c r="L116" s="619">
        <v>0</v>
      </c>
      <c r="M116" s="616">
        <v>0</v>
      </c>
      <c r="N116" s="619">
        <v>2E-3</v>
      </c>
      <c r="O116" s="616">
        <v>0</v>
      </c>
      <c r="P116" s="619">
        <v>0</v>
      </c>
      <c r="Q116" s="616">
        <v>0.56299999999999994</v>
      </c>
      <c r="R116" s="619">
        <v>17.587</v>
      </c>
      <c r="EH116" s="89"/>
      <c r="EI116" s="89"/>
    </row>
    <row r="117" spans="1:139">
      <c r="A117" s="188"/>
      <c r="B117" s="195" t="s">
        <v>205</v>
      </c>
      <c r="C117" s="616">
        <v>0</v>
      </c>
      <c r="D117" s="620">
        <v>0</v>
      </c>
      <c r="E117" s="616">
        <v>0.20399999999999999</v>
      </c>
      <c r="F117" s="620">
        <v>-85.295000000000002</v>
      </c>
      <c r="G117" s="616">
        <v>0.21099999999999999</v>
      </c>
      <c r="H117" s="620">
        <v>-0.03</v>
      </c>
      <c r="I117" s="616">
        <v>0</v>
      </c>
      <c r="J117" s="620">
        <v>0</v>
      </c>
      <c r="K117" s="744">
        <v>0</v>
      </c>
      <c r="L117" s="620">
        <v>0</v>
      </c>
      <c r="M117" s="616">
        <v>0</v>
      </c>
      <c r="N117" s="620">
        <v>0</v>
      </c>
      <c r="O117" s="616">
        <v>0</v>
      </c>
      <c r="P117" s="620">
        <v>0</v>
      </c>
      <c r="Q117" s="616">
        <v>0.41499999999999998</v>
      </c>
      <c r="R117" s="620">
        <v>-85.325000000000003</v>
      </c>
      <c r="EH117" s="89"/>
      <c r="EI117" s="89"/>
    </row>
    <row r="118" spans="1:139">
      <c r="A118" s="188"/>
      <c r="B118" s="195" t="s">
        <v>206</v>
      </c>
      <c r="C118" s="616">
        <v>9.5000000000000001E-2</v>
      </c>
      <c r="D118" s="620">
        <v>0</v>
      </c>
      <c r="E118" s="616">
        <v>0</v>
      </c>
      <c r="F118" s="620">
        <v>1.4E-2</v>
      </c>
      <c r="G118" s="616">
        <v>0</v>
      </c>
      <c r="H118" s="620">
        <v>102.896</v>
      </c>
      <c r="I118" s="616">
        <v>5.2999999999999999E-2</v>
      </c>
      <c r="J118" s="620">
        <v>0</v>
      </c>
      <c r="K118" s="744">
        <v>0</v>
      </c>
      <c r="L118" s="620">
        <v>0</v>
      </c>
      <c r="M118" s="616">
        <v>0</v>
      </c>
      <c r="N118" s="620">
        <v>2E-3</v>
      </c>
      <c r="O118" s="616">
        <v>0</v>
      </c>
      <c r="P118" s="620">
        <v>0</v>
      </c>
      <c r="Q118" s="616">
        <v>0.14799999999999999</v>
      </c>
      <c r="R118" s="620">
        <v>102.91200000000001</v>
      </c>
      <c r="EH118" s="89"/>
      <c r="EI118" s="89"/>
    </row>
    <row r="119" spans="1:139">
      <c r="A119" s="193"/>
      <c r="B119" s="193"/>
      <c r="C119" s="193">
        <v>0</v>
      </c>
      <c r="D119" s="193">
        <v>0</v>
      </c>
      <c r="E119" s="193">
        <v>0</v>
      </c>
      <c r="F119" s="193">
        <v>0</v>
      </c>
      <c r="G119" s="193">
        <v>0</v>
      </c>
      <c r="H119" s="729">
        <v>0</v>
      </c>
      <c r="I119" s="193">
        <v>0</v>
      </c>
      <c r="J119" s="193">
        <v>0</v>
      </c>
      <c r="K119" s="745">
        <v>0</v>
      </c>
      <c r="L119" s="193">
        <v>0</v>
      </c>
      <c r="M119" s="193">
        <v>0</v>
      </c>
      <c r="N119" s="193">
        <v>0</v>
      </c>
      <c r="O119" s="193">
        <v>0</v>
      </c>
      <c r="P119" s="193">
        <v>0</v>
      </c>
      <c r="Q119" s="193">
        <v>0</v>
      </c>
      <c r="R119" s="193">
        <v>0</v>
      </c>
      <c r="EH119" s="89"/>
      <c r="EI119" s="89"/>
    </row>
    <row r="120" spans="1:139" s="192" customFormat="1">
      <c r="A120" s="182" t="s">
        <v>229</v>
      </c>
      <c r="B120" s="183"/>
      <c r="C120" s="625">
        <v>-25.626999999999999</v>
      </c>
      <c r="D120" s="619">
        <v>-80.037999999999997</v>
      </c>
      <c r="E120" s="625">
        <v>59.456000000000003</v>
      </c>
      <c r="F120" s="619">
        <v>-69.596000000000004</v>
      </c>
      <c r="G120" s="625">
        <v>222.13300000000001</v>
      </c>
      <c r="H120" s="619">
        <v>369.66199999999998</v>
      </c>
      <c r="I120" s="625">
        <v>264.52199999999999</v>
      </c>
      <c r="J120" s="619">
        <v>244.75700000000001</v>
      </c>
      <c r="K120" s="742">
        <v>0.20300000000000001</v>
      </c>
      <c r="L120" s="619">
        <v>0.159</v>
      </c>
      <c r="M120" s="625">
        <v>28.018000000000001</v>
      </c>
      <c r="N120" s="619">
        <v>26.238</v>
      </c>
      <c r="O120" s="625">
        <v>4.3999999999999997E-2</v>
      </c>
      <c r="P120" s="619">
        <v>-7.0000000000000001E-3</v>
      </c>
      <c r="Q120" s="625">
        <v>548.74900000000002</v>
      </c>
      <c r="R120" s="619">
        <v>491.17500000000001</v>
      </c>
      <c r="S120" s="168"/>
      <c r="T120" s="168"/>
      <c r="U120" s="168"/>
      <c r="V120" s="168"/>
      <c r="W120" s="168"/>
      <c r="X120" s="168"/>
      <c r="Y120" s="168"/>
      <c r="Z120" s="168"/>
      <c r="AA120" s="168"/>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168"/>
      <c r="BL120" s="168"/>
      <c r="BM120" s="168"/>
      <c r="BN120" s="168"/>
      <c r="BO120" s="168"/>
      <c r="BP120" s="168"/>
      <c r="BQ120" s="168"/>
      <c r="BR120" s="168"/>
      <c r="BS120" s="168"/>
      <c r="BT120" s="168"/>
      <c r="BU120" s="168"/>
      <c r="BV120" s="168"/>
      <c r="BW120" s="168"/>
      <c r="BX120" s="168"/>
      <c r="BY120" s="168"/>
      <c r="BZ120" s="168"/>
      <c r="CA120" s="168"/>
      <c r="CB120" s="168"/>
      <c r="CC120" s="168"/>
      <c r="CD120" s="168"/>
      <c r="CE120" s="168"/>
      <c r="CF120" s="168"/>
      <c r="CG120" s="168"/>
      <c r="CH120" s="168"/>
      <c r="CI120" s="168"/>
      <c r="CJ120" s="168"/>
      <c r="CK120" s="168"/>
      <c r="CL120" s="168"/>
      <c r="CM120" s="168"/>
      <c r="CN120" s="168"/>
      <c r="CO120" s="168"/>
      <c r="CP120" s="168"/>
      <c r="CQ120" s="168"/>
      <c r="CR120" s="168"/>
      <c r="CS120" s="168"/>
      <c r="CT120" s="168"/>
      <c r="CU120" s="168"/>
      <c r="CV120" s="168"/>
      <c r="CW120" s="168"/>
      <c r="CX120" s="168"/>
      <c r="CY120" s="168"/>
      <c r="CZ120" s="168"/>
      <c r="DA120" s="168"/>
      <c r="DB120" s="168"/>
      <c r="DC120" s="168"/>
      <c r="DD120" s="168"/>
      <c r="DE120" s="168"/>
      <c r="DF120" s="168"/>
      <c r="DG120" s="168"/>
      <c r="DH120" s="168"/>
      <c r="DI120" s="168"/>
      <c r="DJ120" s="168"/>
      <c r="DK120" s="168"/>
      <c r="DL120" s="168"/>
      <c r="DM120" s="168"/>
      <c r="DN120" s="168"/>
      <c r="DO120" s="168"/>
      <c r="DP120" s="168"/>
      <c r="DQ120" s="168"/>
      <c r="DR120" s="168"/>
      <c r="DS120" s="168"/>
      <c r="DT120" s="168"/>
      <c r="DU120" s="168"/>
      <c r="DV120" s="168"/>
      <c r="DW120" s="168"/>
      <c r="DX120" s="168"/>
      <c r="DY120" s="168"/>
      <c r="DZ120" s="168"/>
      <c r="EA120" s="168"/>
      <c r="EB120" s="168"/>
      <c r="EC120" s="168"/>
      <c r="ED120" s="168"/>
      <c r="EE120" s="168"/>
      <c r="EF120" s="168"/>
      <c r="EG120" s="168"/>
    </row>
    <row r="121" spans="1:139">
      <c r="A121" s="193"/>
      <c r="B121" s="193"/>
      <c r="C121" s="193">
        <v>0</v>
      </c>
      <c r="D121" s="193">
        <v>0</v>
      </c>
      <c r="E121" s="193">
        <v>0</v>
      </c>
      <c r="F121" s="193">
        <v>0</v>
      </c>
      <c r="G121" s="193">
        <v>0</v>
      </c>
      <c r="H121" s="729">
        <v>0</v>
      </c>
      <c r="I121" s="193">
        <v>0</v>
      </c>
      <c r="J121" s="193">
        <v>0</v>
      </c>
      <c r="K121" s="745">
        <v>0</v>
      </c>
      <c r="L121" s="193">
        <v>0</v>
      </c>
      <c r="M121" s="193">
        <v>0</v>
      </c>
      <c r="N121" s="193">
        <v>0</v>
      </c>
      <c r="O121" s="193">
        <v>0</v>
      </c>
      <c r="P121" s="193">
        <v>0</v>
      </c>
      <c r="Q121" s="193">
        <v>0</v>
      </c>
      <c r="R121" s="193">
        <v>0</v>
      </c>
      <c r="EH121" s="89"/>
      <c r="EI121" s="89"/>
    </row>
    <row r="122" spans="1:139">
      <c r="A122" s="188"/>
      <c r="B122" s="195" t="s">
        <v>207</v>
      </c>
      <c r="C122" s="616">
        <v>6.7830000000000004</v>
      </c>
      <c r="D122" s="620">
        <v>12.337</v>
      </c>
      <c r="E122" s="616">
        <v>-23.661999999999999</v>
      </c>
      <c r="F122" s="620">
        <v>52.704999999999998</v>
      </c>
      <c r="G122" s="616">
        <v>-72.120999999999995</v>
      </c>
      <c r="H122" s="620">
        <v>-120.18300000000001</v>
      </c>
      <c r="I122" s="616">
        <v>-92.387</v>
      </c>
      <c r="J122" s="620">
        <v>-88.165000000000006</v>
      </c>
      <c r="K122" s="744">
        <v>0</v>
      </c>
      <c r="L122" s="620">
        <v>0</v>
      </c>
      <c r="M122" s="616">
        <v>-9.5399999999999991</v>
      </c>
      <c r="N122" s="620">
        <v>-10.896000000000001</v>
      </c>
      <c r="O122" s="616">
        <v>0</v>
      </c>
      <c r="P122" s="620">
        <v>0</v>
      </c>
      <c r="Q122" s="616">
        <v>-190.92699999999999</v>
      </c>
      <c r="R122" s="620">
        <v>-154.202</v>
      </c>
      <c r="EH122" s="89"/>
      <c r="EI122" s="89"/>
    </row>
    <row r="123" spans="1:139">
      <c r="A123" s="193"/>
      <c r="B123" s="193"/>
      <c r="C123" s="193">
        <v>0</v>
      </c>
      <c r="D123" s="193">
        <v>0</v>
      </c>
      <c r="E123" s="193">
        <v>0</v>
      </c>
      <c r="F123" s="193">
        <v>0</v>
      </c>
      <c r="G123" s="193">
        <v>0</v>
      </c>
      <c r="H123" s="729">
        <v>0</v>
      </c>
      <c r="I123" s="193">
        <v>0</v>
      </c>
      <c r="J123" s="193">
        <v>0</v>
      </c>
      <c r="K123" s="745">
        <v>0</v>
      </c>
      <c r="L123" s="193">
        <v>0</v>
      </c>
      <c r="M123" s="193">
        <v>0</v>
      </c>
      <c r="N123" s="193">
        <v>0</v>
      </c>
      <c r="O123" s="193">
        <v>0</v>
      </c>
      <c r="P123" s="193">
        <v>0</v>
      </c>
      <c r="Q123" s="193">
        <v>0</v>
      </c>
      <c r="R123" s="193">
        <v>0</v>
      </c>
      <c r="EH123" s="89"/>
      <c r="EI123" s="89"/>
    </row>
    <row r="124" spans="1:139" s="192" customFormat="1">
      <c r="A124" s="182" t="s">
        <v>230</v>
      </c>
      <c r="B124" s="183"/>
      <c r="C124" s="625">
        <v>-18.844000000000001</v>
      </c>
      <c r="D124" s="623">
        <v>-67.700999999999993</v>
      </c>
      <c r="E124" s="625">
        <v>35.793999999999997</v>
      </c>
      <c r="F124" s="623">
        <v>-16.890999999999998</v>
      </c>
      <c r="G124" s="625">
        <v>150.012</v>
      </c>
      <c r="H124" s="623">
        <v>249.47900000000001</v>
      </c>
      <c r="I124" s="625">
        <v>172.13499999999999</v>
      </c>
      <c r="J124" s="623">
        <v>156.59200000000001</v>
      </c>
      <c r="K124" s="742">
        <v>0.20300000000000001</v>
      </c>
      <c r="L124" s="623">
        <v>0.159</v>
      </c>
      <c r="M124" s="625">
        <v>18.478000000000002</v>
      </c>
      <c r="N124" s="623">
        <v>15.342000000000001</v>
      </c>
      <c r="O124" s="625">
        <v>4.3999999999999997E-2</v>
      </c>
      <c r="P124" s="623">
        <v>-7.0000000000000001E-3</v>
      </c>
      <c r="Q124" s="625">
        <v>357.822</v>
      </c>
      <c r="R124" s="623">
        <v>336.97300000000001</v>
      </c>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c r="AX124" s="168"/>
      <c r="AY124" s="168"/>
      <c r="AZ124" s="168"/>
      <c r="BA124" s="168"/>
      <c r="BB124" s="168"/>
      <c r="BC124" s="168"/>
      <c r="BD124" s="168"/>
      <c r="BE124" s="168"/>
      <c r="BF124" s="168"/>
      <c r="BG124" s="168"/>
      <c r="BH124" s="168"/>
      <c r="BI124" s="168"/>
      <c r="BJ124" s="168"/>
      <c r="BK124" s="168"/>
      <c r="BL124" s="168"/>
      <c r="BM124" s="168"/>
      <c r="BN124" s="168"/>
      <c r="BO124" s="168"/>
      <c r="BP124" s="168"/>
      <c r="BQ124" s="168"/>
      <c r="BR124" s="168"/>
      <c r="BS124" s="168"/>
      <c r="BT124" s="168"/>
      <c r="BU124" s="168"/>
      <c r="BV124" s="168"/>
      <c r="BW124" s="168"/>
      <c r="BX124" s="168"/>
      <c r="BY124" s="168"/>
      <c r="BZ124" s="168"/>
      <c r="CA124" s="168"/>
      <c r="CB124" s="168"/>
      <c r="CC124" s="168"/>
      <c r="CD124" s="168"/>
      <c r="CE124" s="168"/>
      <c r="CF124" s="168"/>
      <c r="CG124" s="168"/>
      <c r="CH124" s="168"/>
      <c r="CI124" s="168"/>
      <c r="CJ124" s="168"/>
      <c r="CK124" s="168"/>
      <c r="CL124" s="168"/>
      <c r="CM124" s="168"/>
      <c r="CN124" s="168"/>
      <c r="CO124" s="168"/>
      <c r="CP124" s="168"/>
      <c r="CQ124" s="168"/>
      <c r="CR124" s="168"/>
      <c r="CS124" s="168"/>
      <c r="CT124" s="168"/>
      <c r="CU124" s="168"/>
      <c r="CV124" s="168"/>
      <c r="CW124" s="168"/>
      <c r="CX124" s="168"/>
      <c r="CY124" s="168"/>
      <c r="CZ124" s="168"/>
      <c r="DA124" s="168"/>
      <c r="DB124" s="168"/>
      <c r="DC124" s="168"/>
      <c r="DD124" s="168"/>
      <c r="DE124" s="168"/>
      <c r="DF124" s="168"/>
      <c r="DG124" s="168"/>
      <c r="DH124" s="168"/>
      <c r="DI124" s="168"/>
      <c r="DJ124" s="168"/>
      <c r="DK124" s="168"/>
      <c r="DL124" s="168"/>
      <c r="DM124" s="168"/>
      <c r="DN124" s="168"/>
      <c r="DO124" s="168"/>
      <c r="DP124" s="168"/>
      <c r="DQ124" s="168"/>
      <c r="DR124" s="168"/>
      <c r="DS124" s="168"/>
      <c r="DT124" s="168"/>
      <c r="DU124" s="168"/>
      <c r="DV124" s="168"/>
      <c r="DW124" s="168"/>
      <c r="DX124" s="168"/>
      <c r="DY124" s="168"/>
      <c r="DZ124" s="168"/>
      <c r="EA124" s="168"/>
      <c r="EB124" s="168"/>
      <c r="EC124" s="168"/>
      <c r="ED124" s="168"/>
      <c r="EE124" s="168"/>
      <c r="EF124" s="168"/>
      <c r="EG124" s="168"/>
    </row>
    <row r="125" spans="1:139">
      <c r="A125" s="184"/>
      <c r="B125" s="189" t="s">
        <v>208</v>
      </c>
      <c r="C125" s="616">
        <v>0</v>
      </c>
      <c r="D125" s="624">
        <v>0</v>
      </c>
      <c r="E125" s="616">
        <v>0</v>
      </c>
      <c r="F125" s="624">
        <v>0</v>
      </c>
      <c r="G125" s="616">
        <v>0</v>
      </c>
      <c r="H125" s="624">
        <v>0</v>
      </c>
      <c r="I125" s="616">
        <v>0</v>
      </c>
      <c r="J125" s="624">
        <v>0</v>
      </c>
      <c r="K125" s="744">
        <v>130.25</v>
      </c>
      <c r="L125" s="624">
        <v>73.295000000000002</v>
      </c>
      <c r="M125" s="616">
        <v>0</v>
      </c>
      <c r="N125" s="624">
        <v>0</v>
      </c>
      <c r="O125" s="616">
        <v>0</v>
      </c>
      <c r="P125" s="624">
        <v>3.0000000000000001E-3</v>
      </c>
      <c r="Q125" s="616">
        <v>130.25</v>
      </c>
      <c r="R125" s="624">
        <v>73.298000000000002</v>
      </c>
      <c r="EH125" s="89"/>
      <c r="EI125" s="89"/>
    </row>
    <row r="126" spans="1:139" s="192" customFormat="1">
      <c r="A126" s="182" t="s">
        <v>83</v>
      </c>
      <c r="B126" s="183"/>
      <c r="C126" s="625">
        <v>-18.844000000000001</v>
      </c>
      <c r="D126" s="623">
        <v>-67.700999999999993</v>
      </c>
      <c r="E126" s="625">
        <v>35.793999999999997</v>
      </c>
      <c r="F126" s="623">
        <v>-16.890999999999998</v>
      </c>
      <c r="G126" s="625">
        <v>150.012</v>
      </c>
      <c r="H126" s="623">
        <v>249.47900000000001</v>
      </c>
      <c r="I126" s="625">
        <v>172.13499999999999</v>
      </c>
      <c r="J126" s="623">
        <v>156.59200000000001</v>
      </c>
      <c r="K126" s="742">
        <v>130.453</v>
      </c>
      <c r="L126" s="623">
        <v>73.453999999999994</v>
      </c>
      <c r="M126" s="625">
        <v>18.478000000000002</v>
      </c>
      <c r="N126" s="623">
        <v>15.342000000000001</v>
      </c>
      <c r="O126" s="625">
        <v>4.3999999999999997E-2</v>
      </c>
      <c r="P126" s="623">
        <v>-4.0000000000000001E-3</v>
      </c>
      <c r="Q126" s="625">
        <v>488.072</v>
      </c>
      <c r="R126" s="623">
        <v>410.27100000000002</v>
      </c>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c r="BA126" s="168"/>
      <c r="BB126" s="168"/>
      <c r="BC126" s="168"/>
      <c r="BD126" s="168"/>
      <c r="BE126" s="168"/>
      <c r="BF126" s="168"/>
      <c r="BG126" s="168"/>
      <c r="BH126" s="168"/>
      <c r="BI126" s="168"/>
      <c r="BJ126" s="168"/>
      <c r="BK126" s="168"/>
      <c r="BL126" s="168"/>
      <c r="BM126" s="168"/>
      <c r="BN126" s="168"/>
      <c r="BO126" s="168"/>
      <c r="BP126" s="168"/>
      <c r="BQ126" s="168"/>
      <c r="BR126" s="168"/>
      <c r="BS126" s="168"/>
      <c r="BT126" s="168"/>
      <c r="BU126" s="168"/>
      <c r="BV126" s="168"/>
      <c r="BW126" s="168"/>
      <c r="BX126" s="168"/>
      <c r="BY126" s="168"/>
      <c r="BZ126" s="168"/>
      <c r="CA126" s="168"/>
      <c r="CB126" s="168"/>
      <c r="CC126" s="168"/>
      <c r="CD126" s="168"/>
      <c r="CE126" s="168"/>
      <c r="CF126" s="168"/>
      <c r="CG126" s="168"/>
      <c r="CH126" s="168"/>
      <c r="CI126" s="168"/>
      <c r="CJ126" s="168"/>
      <c r="CK126" s="168"/>
      <c r="CL126" s="168"/>
      <c r="CM126" s="168"/>
      <c r="CN126" s="168"/>
      <c r="CO126" s="168"/>
      <c r="CP126" s="168"/>
      <c r="CQ126" s="168"/>
      <c r="CR126" s="168"/>
      <c r="CS126" s="168"/>
      <c r="CT126" s="168"/>
      <c r="CU126" s="168"/>
      <c r="CV126" s="168"/>
      <c r="CW126" s="168"/>
      <c r="CX126" s="168"/>
      <c r="CY126" s="168"/>
      <c r="CZ126" s="168"/>
      <c r="DA126" s="168"/>
      <c r="DB126" s="168"/>
      <c r="DC126" s="168"/>
      <c r="DD126" s="168"/>
      <c r="DE126" s="168"/>
      <c r="DF126" s="168"/>
      <c r="DG126" s="168"/>
      <c r="DH126" s="168"/>
      <c r="DI126" s="168"/>
      <c r="DJ126" s="168"/>
      <c r="DK126" s="168"/>
      <c r="DL126" s="168"/>
      <c r="DM126" s="168"/>
      <c r="DN126" s="168"/>
      <c r="DO126" s="168"/>
      <c r="DP126" s="168"/>
      <c r="DQ126" s="168"/>
      <c r="DR126" s="168"/>
      <c r="DS126" s="168"/>
      <c r="DT126" s="168"/>
      <c r="DU126" s="168"/>
      <c r="DV126" s="168"/>
      <c r="DW126" s="168"/>
      <c r="DX126" s="168"/>
      <c r="DY126" s="168"/>
      <c r="DZ126" s="168"/>
      <c r="EA126" s="168"/>
      <c r="EB126" s="168"/>
      <c r="EC126" s="168"/>
      <c r="ED126" s="168"/>
      <c r="EE126" s="168"/>
      <c r="EF126" s="168"/>
      <c r="EG126" s="168"/>
    </row>
    <row r="127" spans="1:139">
      <c r="A127" s="193"/>
      <c r="B127" s="193"/>
      <c r="C127" s="193">
        <v>0</v>
      </c>
      <c r="D127" s="193">
        <v>0</v>
      </c>
      <c r="E127" s="193">
        <v>0</v>
      </c>
      <c r="F127" s="193">
        <v>0</v>
      </c>
      <c r="G127" s="193">
        <v>0</v>
      </c>
      <c r="H127" s="729">
        <v>0</v>
      </c>
      <c r="I127" s="193">
        <v>0</v>
      </c>
      <c r="J127" s="193">
        <v>0</v>
      </c>
      <c r="K127" s="745">
        <v>0</v>
      </c>
      <c r="L127" s="193">
        <v>0</v>
      </c>
      <c r="M127" s="193">
        <v>0</v>
      </c>
      <c r="N127" s="193">
        <v>0</v>
      </c>
      <c r="O127" s="193">
        <v>0</v>
      </c>
      <c r="P127" s="193">
        <v>0</v>
      </c>
      <c r="Q127" s="193">
        <v>0</v>
      </c>
      <c r="R127" s="193">
        <v>0</v>
      </c>
      <c r="EH127" s="89"/>
      <c r="EI127" s="89"/>
    </row>
    <row r="128" spans="1:139">
      <c r="A128" s="184"/>
      <c r="B128" s="189" t="s">
        <v>209</v>
      </c>
      <c r="C128" s="625">
        <v>-18.844000000000001</v>
      </c>
      <c r="D128" s="623">
        <v>-67.700999999999993</v>
      </c>
      <c r="E128" s="625">
        <v>35.793999999999997</v>
      </c>
      <c r="F128" s="623">
        <v>-16.890999999999998</v>
      </c>
      <c r="G128" s="625">
        <v>150.012</v>
      </c>
      <c r="H128" s="623">
        <v>249.47900000000001</v>
      </c>
      <c r="I128" s="625">
        <v>172.13499999999999</v>
      </c>
      <c r="J128" s="623">
        <v>156.59200000000001</v>
      </c>
      <c r="K128" s="742">
        <v>130.453</v>
      </c>
      <c r="L128" s="623">
        <v>73.453999999999994</v>
      </c>
      <c r="M128" s="625">
        <v>18.478000000000002</v>
      </c>
      <c r="N128" s="623">
        <v>15.342000000000001</v>
      </c>
      <c r="O128" s="625">
        <v>4.3999999999999997E-2</v>
      </c>
      <c r="P128" s="623">
        <v>-4.0000000000000001E-3</v>
      </c>
      <c r="Q128" s="625">
        <v>488.072</v>
      </c>
      <c r="R128" s="623">
        <v>410.27100000000002</v>
      </c>
      <c r="EH128" s="89"/>
      <c r="EI128" s="89"/>
    </row>
    <row r="129" spans="1:139">
      <c r="A129" s="188"/>
      <c r="B129" s="190" t="s">
        <v>56</v>
      </c>
      <c r="C129" s="616">
        <v>0</v>
      </c>
      <c r="D129" s="619">
        <v>0</v>
      </c>
      <c r="E129" s="616">
        <v>0</v>
      </c>
      <c r="F129" s="619">
        <v>0</v>
      </c>
      <c r="G129" s="616">
        <v>0</v>
      </c>
      <c r="H129" s="619">
        <v>0</v>
      </c>
      <c r="I129" s="616">
        <v>0</v>
      </c>
      <c r="J129" s="619">
        <v>0</v>
      </c>
      <c r="K129" s="744">
        <v>0</v>
      </c>
      <c r="L129" s="619">
        <v>0</v>
      </c>
      <c r="M129" s="616">
        <v>0</v>
      </c>
      <c r="N129" s="619">
        <v>0</v>
      </c>
      <c r="O129" s="616">
        <v>0</v>
      </c>
      <c r="P129" s="619">
        <v>0</v>
      </c>
      <c r="Q129" s="616">
        <v>359.084</v>
      </c>
      <c r="R129" s="619">
        <v>307.31099999999998</v>
      </c>
      <c r="EH129" s="89"/>
      <c r="EI129" s="89"/>
    </row>
    <row r="130" spans="1:139">
      <c r="A130" s="188"/>
      <c r="B130" s="190" t="s">
        <v>57</v>
      </c>
      <c r="C130" s="616">
        <v>0</v>
      </c>
      <c r="D130" s="619">
        <v>0</v>
      </c>
      <c r="E130" s="616">
        <v>0</v>
      </c>
      <c r="F130" s="619">
        <v>0</v>
      </c>
      <c r="G130" s="616">
        <v>0</v>
      </c>
      <c r="H130" s="619">
        <v>0</v>
      </c>
      <c r="I130" s="616">
        <v>0</v>
      </c>
      <c r="J130" s="619">
        <v>0</v>
      </c>
      <c r="K130" s="744">
        <v>0</v>
      </c>
      <c r="L130" s="619">
        <v>0</v>
      </c>
      <c r="M130" s="616">
        <v>0</v>
      </c>
      <c r="N130" s="619">
        <v>0</v>
      </c>
      <c r="O130" s="616">
        <v>0</v>
      </c>
      <c r="P130" s="619">
        <v>0</v>
      </c>
      <c r="Q130" s="616">
        <v>128.988</v>
      </c>
      <c r="R130" s="619">
        <v>102.96</v>
      </c>
      <c r="EH130" s="89"/>
      <c r="EI130" s="89"/>
    </row>
    <row r="131" spans="1:139">
      <c r="A131" s="193"/>
      <c r="B131" s="193"/>
      <c r="C131" s="193"/>
      <c r="D131" s="193"/>
      <c r="E131" s="193"/>
      <c r="F131" s="193"/>
      <c r="G131" s="193"/>
      <c r="H131" s="193"/>
      <c r="I131" s="193"/>
      <c r="J131" s="193"/>
      <c r="K131" s="193"/>
      <c r="L131" s="193"/>
      <c r="M131" s="193"/>
      <c r="N131" s="193"/>
      <c r="O131" s="193"/>
      <c r="P131" s="193"/>
      <c r="Q131" s="193"/>
      <c r="R131" s="193"/>
      <c r="S131" s="193"/>
      <c r="T131" s="193"/>
      <c r="DV131" s="89"/>
      <c r="DW131" s="89"/>
      <c r="DX131" s="89"/>
      <c r="DY131" s="89"/>
      <c r="DZ131" s="89"/>
      <c r="EA131" s="89"/>
      <c r="EB131" s="89"/>
      <c r="EC131" s="89"/>
      <c r="ED131" s="89"/>
      <c r="EE131" s="89"/>
      <c r="EF131" s="89"/>
      <c r="EG131" s="89"/>
      <c r="EH131" s="89"/>
      <c r="EI131" s="89"/>
    </row>
    <row r="132" spans="1:139">
      <c r="A132" s="193"/>
      <c r="B132" s="193"/>
      <c r="C132" s="226"/>
      <c r="D132" s="193"/>
      <c r="E132" s="193"/>
      <c r="F132" s="193"/>
      <c r="G132" s="193"/>
      <c r="H132" s="193"/>
      <c r="I132" s="193"/>
      <c r="J132" s="193"/>
      <c r="K132" s="193"/>
      <c r="L132" s="193"/>
      <c r="M132" s="193"/>
      <c r="N132" s="193"/>
      <c r="O132" s="193"/>
      <c r="P132" s="193"/>
      <c r="EH132" s="89"/>
      <c r="EI132" s="89"/>
    </row>
    <row r="133" spans="1:139">
      <c r="A133" s="905" t="s">
        <v>71</v>
      </c>
      <c r="B133" s="906"/>
      <c r="C133" s="894" t="s">
        <v>236</v>
      </c>
      <c r="D133" s="896"/>
      <c r="E133" s="894" t="s">
        <v>10</v>
      </c>
      <c r="F133" s="896"/>
      <c r="G133" s="894" t="s">
        <v>46</v>
      </c>
      <c r="H133" s="896"/>
      <c r="I133" s="894" t="s">
        <v>14</v>
      </c>
      <c r="J133" s="896"/>
      <c r="K133" s="894" t="s">
        <v>47</v>
      </c>
      <c r="L133" s="896"/>
      <c r="M133" s="894" t="s">
        <v>300</v>
      </c>
      <c r="N133" s="896"/>
      <c r="O133" s="894" t="s">
        <v>237</v>
      </c>
      <c r="P133" s="896"/>
      <c r="Q133" s="894" t="s">
        <v>17</v>
      </c>
      <c r="R133" s="895"/>
      <c r="DV133" s="89"/>
      <c r="DW133" s="89"/>
      <c r="DX133" s="89"/>
      <c r="DY133" s="89"/>
      <c r="DZ133" s="89"/>
      <c r="EA133" s="89"/>
      <c r="EB133" s="89"/>
      <c r="EC133" s="89"/>
      <c r="ED133" s="89"/>
      <c r="EE133" s="89"/>
      <c r="EF133" s="89"/>
      <c r="EG133" s="89"/>
      <c r="EH133" s="89"/>
      <c r="EI133" s="89"/>
    </row>
    <row r="134" spans="1:139">
      <c r="A134" s="897" t="s">
        <v>231</v>
      </c>
      <c r="B134" s="898"/>
      <c r="C134" s="612" t="s">
        <v>513</v>
      </c>
      <c r="D134" s="285" t="s">
        <v>514</v>
      </c>
      <c r="E134" s="612" t="s">
        <v>513</v>
      </c>
      <c r="F134" s="285" t="s">
        <v>514</v>
      </c>
      <c r="G134" s="612" t="s">
        <v>513</v>
      </c>
      <c r="H134" s="285" t="s">
        <v>514</v>
      </c>
      <c r="I134" s="612" t="s">
        <v>513</v>
      </c>
      <c r="J134" s="285" t="s">
        <v>514</v>
      </c>
      <c r="K134" s="612" t="s">
        <v>513</v>
      </c>
      <c r="L134" s="285" t="s">
        <v>514</v>
      </c>
      <c r="M134" s="612" t="s">
        <v>513</v>
      </c>
      <c r="N134" s="285" t="s">
        <v>514</v>
      </c>
      <c r="O134" s="612" t="s">
        <v>513</v>
      </c>
      <c r="P134" s="285" t="s">
        <v>514</v>
      </c>
      <c r="Q134" s="612" t="s">
        <v>513</v>
      </c>
      <c r="R134" s="285" t="s">
        <v>514</v>
      </c>
      <c r="DV134" s="89"/>
      <c r="DW134" s="89"/>
      <c r="DX134" s="89"/>
      <c r="DY134" s="89"/>
      <c r="DZ134" s="89"/>
      <c r="EA134" s="89"/>
      <c r="EB134" s="89"/>
      <c r="EC134" s="89"/>
      <c r="ED134" s="89"/>
      <c r="EE134" s="89"/>
      <c r="EF134" s="89"/>
      <c r="EG134" s="89"/>
      <c r="EH134" s="89"/>
      <c r="EI134" s="89"/>
    </row>
    <row r="135" spans="1:139">
      <c r="A135" s="899"/>
      <c r="B135" s="900"/>
      <c r="C135" s="730" t="s">
        <v>290</v>
      </c>
      <c r="D135" s="731" t="s">
        <v>290</v>
      </c>
      <c r="E135" s="730" t="s">
        <v>290</v>
      </c>
      <c r="F135" s="731" t="s">
        <v>290</v>
      </c>
      <c r="G135" s="730" t="s">
        <v>290</v>
      </c>
      <c r="H135" s="731" t="s">
        <v>290</v>
      </c>
      <c r="I135" s="730" t="s">
        <v>290</v>
      </c>
      <c r="J135" s="731" t="s">
        <v>290</v>
      </c>
      <c r="K135" s="730" t="s">
        <v>290</v>
      </c>
      <c r="L135" s="731" t="s">
        <v>290</v>
      </c>
      <c r="M135" s="730" t="s">
        <v>290</v>
      </c>
      <c r="N135" s="731" t="s">
        <v>290</v>
      </c>
      <c r="O135" s="730" t="s">
        <v>290</v>
      </c>
      <c r="P135" s="731" t="s">
        <v>290</v>
      </c>
      <c r="Q135" s="730" t="s">
        <v>290</v>
      </c>
      <c r="R135" s="731" t="s">
        <v>290</v>
      </c>
      <c r="DV135" s="89"/>
      <c r="DW135" s="89"/>
      <c r="DX135" s="89"/>
      <c r="DY135" s="89"/>
      <c r="DZ135" s="89"/>
      <c r="EA135" s="89"/>
      <c r="EB135" s="89"/>
      <c r="EC135" s="89"/>
      <c r="ED135" s="89"/>
      <c r="EE135" s="89"/>
      <c r="EF135" s="89"/>
      <c r="EG135" s="89"/>
      <c r="EH135" s="89"/>
      <c r="EI135" s="89"/>
    </row>
    <row r="136" spans="1:139">
      <c r="A136" s="193"/>
      <c r="B136" s="193"/>
      <c r="C136" s="193"/>
      <c r="D136" s="193"/>
      <c r="E136" s="193"/>
      <c r="F136" s="193"/>
      <c r="G136" s="193"/>
      <c r="H136" s="193"/>
      <c r="I136" s="193"/>
      <c r="J136" s="193"/>
      <c r="K136" s="193"/>
      <c r="L136" s="193"/>
      <c r="M136" s="193"/>
      <c r="N136" s="193"/>
      <c r="O136" s="193"/>
      <c r="P136" s="193"/>
      <c r="Q136" s="193"/>
      <c r="R136" s="193"/>
      <c r="DV136" s="89"/>
      <c r="DW136" s="89"/>
      <c r="DX136" s="89"/>
      <c r="DY136" s="89"/>
      <c r="DZ136" s="89"/>
      <c r="EA136" s="89"/>
      <c r="EB136" s="89"/>
      <c r="EC136" s="89"/>
      <c r="ED136" s="89"/>
      <c r="EE136" s="89"/>
      <c r="EF136" s="89"/>
      <c r="EG136" s="89"/>
      <c r="EH136" s="89"/>
      <c r="EI136" s="89"/>
    </row>
    <row r="137" spans="1:139">
      <c r="A137" s="182"/>
      <c r="B137" s="195" t="s">
        <v>210</v>
      </c>
      <c r="C137" s="617">
        <v>-5998</v>
      </c>
      <c r="D137" s="291">
        <v>-10793</v>
      </c>
      <c r="E137" s="617">
        <v>51405</v>
      </c>
      <c r="F137" s="291">
        <v>2486</v>
      </c>
      <c r="G137" s="617">
        <v>295413</v>
      </c>
      <c r="H137" s="291">
        <v>221463</v>
      </c>
      <c r="I137" s="617">
        <v>181349</v>
      </c>
      <c r="J137" s="291">
        <v>285047</v>
      </c>
      <c r="K137" s="617">
        <v>80007</v>
      </c>
      <c r="L137" s="291">
        <v>178753</v>
      </c>
      <c r="M137" s="617">
        <v>19495</v>
      </c>
      <c r="N137" s="291">
        <v>45136</v>
      </c>
      <c r="O137" s="617">
        <v>0</v>
      </c>
      <c r="P137" s="291">
        <v>3191</v>
      </c>
      <c r="Q137" s="617">
        <v>621671</v>
      </c>
      <c r="R137" s="291">
        <v>725283</v>
      </c>
      <c r="DV137" s="89"/>
      <c r="DW137" s="89"/>
      <c r="DX137" s="89"/>
      <c r="DY137" s="89"/>
      <c r="DZ137" s="89"/>
      <c r="EA137" s="89"/>
      <c r="EB137" s="89"/>
      <c r="EC137" s="89"/>
      <c r="ED137" s="89"/>
      <c r="EE137" s="89"/>
      <c r="EF137" s="89"/>
      <c r="EG137" s="89"/>
      <c r="EH137" s="89"/>
      <c r="EI137" s="89"/>
    </row>
    <row r="138" spans="1:139">
      <c r="A138" s="182"/>
      <c r="B138" s="195" t="s">
        <v>211</v>
      </c>
      <c r="C138" s="617">
        <v>-324972</v>
      </c>
      <c r="D138" s="291">
        <v>45642</v>
      </c>
      <c r="E138" s="617">
        <v>-37538</v>
      </c>
      <c r="F138" s="291">
        <v>25515</v>
      </c>
      <c r="G138" s="617">
        <v>-383088</v>
      </c>
      <c r="H138" s="291">
        <v>1002457</v>
      </c>
      <c r="I138" s="617">
        <v>-150353</v>
      </c>
      <c r="J138" s="291">
        <v>-133895</v>
      </c>
      <c r="K138" s="617">
        <v>-70963</v>
      </c>
      <c r="L138" s="291">
        <v>-130617</v>
      </c>
      <c r="M138" s="617">
        <v>-1924</v>
      </c>
      <c r="N138" s="291">
        <v>-793</v>
      </c>
      <c r="O138" s="617">
        <v>325001</v>
      </c>
      <c r="P138" s="291">
        <v>-47186</v>
      </c>
      <c r="Q138" s="617">
        <v>-643837</v>
      </c>
      <c r="R138" s="291">
        <v>761123</v>
      </c>
      <c r="DV138" s="89"/>
      <c r="DW138" s="89"/>
      <c r="DX138" s="89"/>
      <c r="DY138" s="89"/>
      <c r="DZ138" s="89"/>
      <c r="EA138" s="89"/>
      <c r="EB138" s="89"/>
      <c r="EC138" s="89"/>
      <c r="ED138" s="89"/>
      <c r="EE138" s="89"/>
      <c r="EF138" s="89"/>
      <c r="EG138" s="89"/>
      <c r="EH138" s="89"/>
      <c r="EI138" s="89"/>
    </row>
    <row r="139" spans="1:139">
      <c r="A139" s="182"/>
      <c r="B139" s="195" t="s">
        <v>212</v>
      </c>
      <c r="C139" s="617">
        <v>332672</v>
      </c>
      <c r="D139" s="291">
        <v>-39857</v>
      </c>
      <c r="E139" s="617">
        <v>1</v>
      </c>
      <c r="F139" s="291">
        <v>-42416</v>
      </c>
      <c r="G139" s="617">
        <v>-116135</v>
      </c>
      <c r="H139" s="291">
        <v>-120575</v>
      </c>
      <c r="I139" s="617">
        <v>-121010</v>
      </c>
      <c r="J139" s="291">
        <v>-3420</v>
      </c>
      <c r="K139" s="617">
        <v>298761</v>
      </c>
      <c r="L139" s="291">
        <v>117284</v>
      </c>
      <c r="M139" s="617">
        <v>-17788</v>
      </c>
      <c r="N139" s="291">
        <v>-1615</v>
      </c>
      <c r="O139" s="617">
        <v>-325000</v>
      </c>
      <c r="P139" s="291">
        <v>43997</v>
      </c>
      <c r="Q139" s="617">
        <v>51501</v>
      </c>
      <c r="R139" s="291">
        <v>-46602</v>
      </c>
      <c r="DV139" s="89"/>
      <c r="DW139" s="89"/>
      <c r="DX139" s="89"/>
      <c r="DY139" s="89"/>
      <c r="DZ139" s="89"/>
      <c r="EA139" s="89"/>
      <c r="EB139" s="89"/>
      <c r="EC139" s="89"/>
      <c r="ED139" s="89"/>
      <c r="EE139" s="89"/>
      <c r="EF139" s="89"/>
      <c r="EG139" s="89"/>
      <c r="EH139" s="89"/>
      <c r="EI139" s="89"/>
    </row>
    <row r="140" spans="1:139" s="88" customFormat="1"/>
    <row r="141" spans="1:139" s="88" customFormat="1"/>
    <row r="142" spans="1:139" s="88" customFormat="1"/>
    <row r="143" spans="1:139" s="88" customFormat="1"/>
    <row r="144" spans="1:139" s="88" customFormat="1"/>
    <row r="145" s="88" customFormat="1"/>
    <row r="146" s="88" customFormat="1"/>
    <row r="147" s="88" customFormat="1"/>
    <row r="148" s="88" customFormat="1"/>
    <row r="149" s="88" customFormat="1"/>
    <row r="150" s="88" customFormat="1"/>
    <row r="151" s="88" customFormat="1"/>
    <row r="152" s="88" customFormat="1"/>
    <row r="153" s="88" customFormat="1"/>
    <row r="154" s="88" customFormat="1"/>
    <row r="155" s="88" customFormat="1"/>
    <row r="156" s="88" customFormat="1"/>
    <row r="157" s="88" customFormat="1"/>
    <row r="158" s="88" customFormat="1"/>
    <row r="159" s="88" customFormat="1"/>
    <row r="160" s="88" customFormat="1"/>
    <row r="161" s="88" customFormat="1"/>
    <row r="162" s="88" customFormat="1"/>
    <row r="163" s="88" customFormat="1"/>
    <row r="164" s="88" customFormat="1"/>
    <row r="165" s="88" customFormat="1"/>
    <row r="166" s="88" customFormat="1"/>
    <row r="167" s="88" customFormat="1"/>
    <row r="168" s="88" customFormat="1"/>
    <row r="169" s="88" customFormat="1"/>
    <row r="170" s="88" customFormat="1"/>
    <row r="171" s="88" customFormat="1"/>
    <row r="172" s="88" customFormat="1"/>
    <row r="173" s="88" customFormat="1"/>
    <row r="174" s="88" customFormat="1"/>
    <row r="175" s="88" customFormat="1"/>
    <row r="176" s="88" customFormat="1"/>
    <row r="177" s="88" customFormat="1"/>
    <row r="178" s="88" customFormat="1"/>
    <row r="179" s="88" customFormat="1"/>
    <row r="180" s="88" customFormat="1"/>
    <row r="181" s="88" customFormat="1"/>
    <row r="182" s="88" customFormat="1"/>
    <row r="183" s="88" customFormat="1"/>
    <row r="184" s="88" customFormat="1"/>
    <row r="185" s="88" customFormat="1"/>
    <row r="186" s="88" customFormat="1"/>
    <row r="187" s="88" customFormat="1"/>
    <row r="188" s="88" customFormat="1"/>
    <row r="189" s="88" customFormat="1"/>
    <row r="190" s="88" customFormat="1"/>
    <row r="191" s="88" customFormat="1"/>
    <row r="192" s="88" customFormat="1"/>
    <row r="193" s="88" customFormat="1"/>
    <row r="194" s="88" customFormat="1"/>
    <row r="195" s="88" customFormat="1"/>
    <row r="196" s="88" customFormat="1"/>
    <row r="197" s="88" customFormat="1"/>
    <row r="198" s="88" customFormat="1"/>
    <row r="199" s="88" customFormat="1"/>
    <row r="200" s="88" customFormat="1"/>
    <row r="201" s="88" customFormat="1"/>
    <row r="202" s="88" customFormat="1"/>
    <row r="203" s="88" customFormat="1"/>
  </sheetData>
  <mergeCells count="48">
    <mergeCell ref="A3:B4"/>
    <mergeCell ref="A34:B34"/>
    <mergeCell ref="C34:D34"/>
    <mergeCell ref="E34:F34"/>
    <mergeCell ref="G34:H34"/>
    <mergeCell ref="A2:B2"/>
    <mergeCell ref="C2:D2"/>
    <mergeCell ref="E2:F2"/>
    <mergeCell ref="G2:H2"/>
    <mergeCell ref="I2:J2"/>
    <mergeCell ref="A35:B36"/>
    <mergeCell ref="A73:B73"/>
    <mergeCell ref="C73:D73"/>
    <mergeCell ref="E73:F73"/>
    <mergeCell ref="G73:H73"/>
    <mergeCell ref="I73:J73"/>
    <mergeCell ref="K73:L73"/>
    <mergeCell ref="K2:L2"/>
    <mergeCell ref="Q34:R34"/>
    <mergeCell ref="M2:N2"/>
    <mergeCell ref="Q2:R2"/>
    <mergeCell ref="O2:P2"/>
    <mergeCell ref="M34:N34"/>
    <mergeCell ref="O34:P34"/>
    <mergeCell ref="M73:N73"/>
    <mergeCell ref="O73:P73"/>
    <mergeCell ref="Q73:R73"/>
    <mergeCell ref="I34:J34"/>
    <mergeCell ref="K34:L34"/>
    <mergeCell ref="I74:J74"/>
    <mergeCell ref="A134:B135"/>
    <mergeCell ref="A75:B76"/>
    <mergeCell ref="A133:B133"/>
    <mergeCell ref="C74:D74"/>
    <mergeCell ref="E74:F74"/>
    <mergeCell ref="G133:H133"/>
    <mergeCell ref="E133:F133"/>
    <mergeCell ref="C133:D133"/>
    <mergeCell ref="I133:J133"/>
    <mergeCell ref="G74:H74"/>
    <mergeCell ref="Q133:R133"/>
    <mergeCell ref="O133:P133"/>
    <mergeCell ref="K74:L74"/>
    <mergeCell ref="Q74:R74"/>
    <mergeCell ref="M74:N74"/>
    <mergeCell ref="O74:P74"/>
    <mergeCell ref="M133:N133"/>
    <mergeCell ref="K133:L133"/>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144"/>
  <sheetViews>
    <sheetView showGridLines="0" topLeftCell="A43" workbookViewId="0">
      <selection activeCell="G76" sqref="G76:H76"/>
    </sheetView>
  </sheetViews>
  <sheetFormatPr baseColWidth="10" defaultColWidth="11.42578125" defaultRowHeight="12.75"/>
  <cols>
    <col min="1" max="1" width="7" style="193" customWidth="1"/>
    <col min="2" max="2" width="58.7109375" style="193" customWidth="1"/>
    <col min="3" max="3" width="18.140625" style="193" customWidth="1"/>
    <col min="4" max="4" width="19" style="193" customWidth="1"/>
    <col min="5" max="5" width="18.42578125" style="193" customWidth="1"/>
    <col min="6" max="6" width="19.5703125" style="193" customWidth="1"/>
    <col min="7" max="7" width="17.5703125" style="193" customWidth="1"/>
    <col min="8" max="8" width="19.28515625" style="193" customWidth="1"/>
    <col min="9" max="9" width="18.140625" style="193" customWidth="1"/>
    <col min="10" max="10" width="20" style="193" customWidth="1"/>
    <col min="11" max="11" width="16.85546875" style="88" customWidth="1"/>
    <col min="12" max="12" width="15.85546875" style="88" customWidth="1"/>
    <col min="13" max="13" width="16.85546875" style="88" customWidth="1"/>
    <col min="14" max="15" width="15.5703125" style="88" customWidth="1"/>
    <col min="16" max="16" width="16.7109375" style="88" customWidth="1"/>
    <col min="17" max="17" width="15.85546875" style="88" customWidth="1"/>
    <col min="18" max="18" width="16" style="88" customWidth="1"/>
    <col min="21" max="21" width="50.28515625" bestFit="1" customWidth="1"/>
    <col min="44" max="16384" width="11.42578125" style="88"/>
  </cols>
  <sheetData>
    <row r="1" spans="1:43">
      <c r="A1" s="89"/>
      <c r="B1" s="88"/>
    </row>
    <row r="3" spans="1:43">
      <c r="A3" s="905" t="s">
        <v>116</v>
      </c>
      <c r="B3" s="906"/>
      <c r="C3" s="894" t="s">
        <v>70</v>
      </c>
      <c r="D3" s="896"/>
      <c r="E3" s="894" t="s">
        <v>45</v>
      </c>
      <c r="F3" s="896"/>
      <c r="G3" s="894" t="s">
        <v>243</v>
      </c>
      <c r="H3" s="896"/>
      <c r="I3" s="894" t="s">
        <v>17</v>
      </c>
      <c r="J3" s="896"/>
    </row>
    <row r="4" spans="1:43">
      <c r="A4" s="910" t="s">
        <v>213</v>
      </c>
      <c r="B4" s="917"/>
      <c r="C4" s="612" t="s">
        <v>511</v>
      </c>
      <c r="D4" s="614" t="s">
        <v>512</v>
      </c>
      <c r="E4" s="612" t="s">
        <v>511</v>
      </c>
      <c r="F4" s="614" t="s">
        <v>512</v>
      </c>
      <c r="G4" s="612" t="s">
        <v>511</v>
      </c>
      <c r="H4" s="614" t="s">
        <v>512</v>
      </c>
      <c r="I4" s="612" t="s">
        <v>511</v>
      </c>
      <c r="J4" s="614" t="s">
        <v>512</v>
      </c>
    </row>
    <row r="5" spans="1:43">
      <c r="A5" s="918"/>
      <c r="B5" s="919"/>
      <c r="C5" s="613" t="s">
        <v>290</v>
      </c>
      <c r="D5" s="286" t="s">
        <v>290</v>
      </c>
      <c r="E5" s="613" t="s">
        <v>290</v>
      </c>
      <c r="F5" s="286" t="s">
        <v>290</v>
      </c>
      <c r="G5" s="613" t="s">
        <v>290</v>
      </c>
      <c r="H5" s="286" t="s">
        <v>290</v>
      </c>
      <c r="I5" s="613" t="s">
        <v>290</v>
      </c>
      <c r="J5" s="286" t="s">
        <v>290</v>
      </c>
    </row>
    <row r="6" spans="1:43" s="168" customFormat="1">
      <c r="A6" s="196" t="s">
        <v>214</v>
      </c>
      <c r="B6" s="183"/>
      <c r="C6" s="610">
        <v>3736.181</v>
      </c>
      <c r="D6" s="287">
        <v>3651.1509999999998</v>
      </c>
      <c r="E6" s="610">
        <v>5875.29</v>
      </c>
      <c r="F6" s="287">
        <v>5876.9459999999999</v>
      </c>
      <c r="G6" s="610">
        <v>886.58500000000004</v>
      </c>
      <c r="H6" s="287">
        <v>791.36199999999997</v>
      </c>
      <c r="I6" s="610">
        <v>10498.056</v>
      </c>
      <c r="J6" s="287">
        <v>10319.459000000001</v>
      </c>
      <c r="S6"/>
      <c r="T6"/>
      <c r="U6"/>
      <c r="V6"/>
      <c r="W6"/>
      <c r="X6"/>
      <c r="Y6"/>
      <c r="Z6"/>
      <c r="AA6"/>
      <c r="AB6"/>
      <c r="AC6"/>
      <c r="AD6"/>
      <c r="AE6"/>
      <c r="AF6"/>
      <c r="AG6"/>
      <c r="AH6"/>
      <c r="AI6"/>
      <c r="AJ6"/>
      <c r="AK6"/>
      <c r="AL6"/>
      <c r="AM6"/>
      <c r="AN6"/>
      <c r="AO6"/>
      <c r="AP6"/>
      <c r="AQ6"/>
    </row>
    <row r="7" spans="1:43">
      <c r="A7" s="184"/>
      <c r="B7" s="185" t="s">
        <v>171</v>
      </c>
      <c r="C7" s="611">
        <v>495.51499999999999</v>
      </c>
      <c r="D7" s="288">
        <v>514.92499999999995</v>
      </c>
      <c r="E7" s="611">
        <v>213.982</v>
      </c>
      <c r="F7" s="288">
        <v>281.673</v>
      </c>
      <c r="G7" s="611">
        <v>804.19399999999996</v>
      </c>
      <c r="H7" s="288">
        <v>703.58600000000001</v>
      </c>
      <c r="I7" s="611">
        <v>1513.691</v>
      </c>
      <c r="J7" s="288">
        <v>1500.184</v>
      </c>
    </row>
    <row r="8" spans="1:43">
      <c r="A8" s="184"/>
      <c r="B8" s="185" t="s">
        <v>347</v>
      </c>
      <c r="C8" s="611">
        <v>121.453</v>
      </c>
      <c r="D8" s="288">
        <v>70.879000000000005</v>
      </c>
      <c r="E8" s="611">
        <v>64.36</v>
      </c>
      <c r="F8" s="288">
        <v>50.581000000000003</v>
      </c>
      <c r="G8" s="611">
        <v>12.46</v>
      </c>
      <c r="H8" s="288">
        <v>33.219000000000001</v>
      </c>
      <c r="I8" s="611">
        <v>198.273</v>
      </c>
      <c r="J8" s="288">
        <v>154.679</v>
      </c>
    </row>
    <row r="9" spans="1:43">
      <c r="A9" s="184"/>
      <c r="B9" s="185" t="s">
        <v>348</v>
      </c>
      <c r="C9" s="611">
        <v>54.561999999999998</v>
      </c>
      <c r="D9" s="288">
        <v>30.626000000000001</v>
      </c>
      <c r="E9" s="611">
        <v>556.23599999999999</v>
      </c>
      <c r="F9" s="288">
        <v>664.92200000000003</v>
      </c>
      <c r="G9" s="611">
        <v>75.944000000000003</v>
      </c>
      <c r="H9" s="288">
        <v>57.728000000000002</v>
      </c>
      <c r="I9" s="611">
        <v>686.74199999999996</v>
      </c>
      <c r="J9" s="288">
        <v>753.27599999999995</v>
      </c>
    </row>
    <row r="10" spans="1:43">
      <c r="A10" s="184"/>
      <c r="B10" s="185" t="s">
        <v>345</v>
      </c>
      <c r="C10" s="611">
        <v>392.11900000000003</v>
      </c>
      <c r="D10" s="288">
        <v>359.161</v>
      </c>
      <c r="E10" s="611">
        <v>2698.2579999999998</v>
      </c>
      <c r="F10" s="288">
        <v>2610.16</v>
      </c>
      <c r="G10" s="611">
        <v>73.067999999999998</v>
      </c>
      <c r="H10" s="288">
        <v>63.718000000000004</v>
      </c>
      <c r="I10" s="611">
        <v>3163.4450000000002</v>
      </c>
      <c r="J10" s="288">
        <v>3033.0390000000002</v>
      </c>
    </row>
    <row r="11" spans="1:43">
      <c r="A11" s="184"/>
      <c r="B11" s="185" t="s">
        <v>172</v>
      </c>
      <c r="C11" s="611">
        <v>210.60300000000001</v>
      </c>
      <c r="D11" s="288">
        <v>207.13800000000001</v>
      </c>
      <c r="E11" s="611">
        <v>11.715999999999999</v>
      </c>
      <c r="F11" s="288">
        <v>12.004</v>
      </c>
      <c r="G11" s="611">
        <v>-205.60900000000001</v>
      </c>
      <c r="H11" s="288">
        <v>-201.79900000000001</v>
      </c>
      <c r="I11" s="611">
        <v>16.71</v>
      </c>
      <c r="J11" s="288">
        <v>17.343</v>
      </c>
    </row>
    <row r="12" spans="1:43">
      <c r="A12" s="184"/>
      <c r="B12" s="189" t="s">
        <v>319</v>
      </c>
      <c r="C12" s="611">
        <v>81.156999999999996</v>
      </c>
      <c r="D12" s="288">
        <v>94.754999999999995</v>
      </c>
      <c r="E12" s="611">
        <v>386.93599999999998</v>
      </c>
      <c r="F12" s="288">
        <v>394.60199999999998</v>
      </c>
      <c r="G12" s="611">
        <v>14.579000000000001</v>
      </c>
      <c r="H12" s="288">
        <v>8.5329999999999995</v>
      </c>
      <c r="I12" s="611">
        <v>482.67200000000003</v>
      </c>
      <c r="J12" s="288">
        <v>497.89</v>
      </c>
    </row>
    <row r="13" spans="1:43">
      <c r="A13" s="184"/>
      <c r="B13" s="189" t="s">
        <v>173</v>
      </c>
      <c r="C13" s="611">
        <v>31.161000000000001</v>
      </c>
      <c r="D13" s="288">
        <v>29.954999999999998</v>
      </c>
      <c r="E13" s="611">
        <v>58.435000000000002</v>
      </c>
      <c r="F13" s="288">
        <v>33.465000000000003</v>
      </c>
      <c r="G13" s="611">
        <v>65.489999999999995</v>
      </c>
      <c r="H13" s="288">
        <v>79.566000000000003</v>
      </c>
      <c r="I13" s="611">
        <v>155.08600000000001</v>
      </c>
      <c r="J13" s="288">
        <v>142.98599999999999</v>
      </c>
    </row>
    <row r="14" spans="1:43">
      <c r="K14" s="193"/>
      <c r="L14" s="193"/>
      <c r="M14" s="193"/>
      <c r="N14" s="193"/>
      <c r="O14" s="193"/>
      <c r="P14" s="193"/>
      <c r="Q14" s="193"/>
    </row>
    <row r="15" spans="1:43" ht="25.5">
      <c r="A15" s="184"/>
      <c r="B15" s="189" t="s">
        <v>342</v>
      </c>
      <c r="C15" s="611">
        <v>2349.6109999999999</v>
      </c>
      <c r="D15" s="289">
        <v>2343.712</v>
      </c>
      <c r="E15" s="611">
        <v>1885.367</v>
      </c>
      <c r="F15" s="289">
        <v>1829.539</v>
      </c>
      <c r="G15" s="611">
        <v>46.459000000000003</v>
      </c>
      <c r="H15" s="289">
        <v>46.811</v>
      </c>
      <c r="I15" s="611">
        <v>4281.4369999999999</v>
      </c>
      <c r="J15" s="289">
        <v>4220.0619999999999</v>
      </c>
    </row>
    <row r="16" spans="1:43">
      <c r="K16" s="193"/>
      <c r="L16" s="193"/>
      <c r="M16" s="193"/>
      <c r="N16" s="193"/>
      <c r="O16" s="193"/>
      <c r="P16" s="193"/>
      <c r="Q16" s="193"/>
    </row>
    <row r="17" spans="1:43" s="168" customFormat="1">
      <c r="A17" s="196" t="s">
        <v>215</v>
      </c>
      <c r="B17" s="183"/>
      <c r="C17" s="610">
        <v>11443.839</v>
      </c>
      <c r="D17" s="290">
        <v>11446.120999999999</v>
      </c>
      <c r="E17" s="610">
        <v>14627.594999999999</v>
      </c>
      <c r="F17" s="290">
        <v>14103.244000000001</v>
      </c>
      <c r="G17" s="610">
        <v>971.25099999999998</v>
      </c>
      <c r="H17" s="290">
        <v>985.85599999999999</v>
      </c>
      <c r="I17" s="610">
        <v>27042.685000000001</v>
      </c>
      <c r="J17" s="290">
        <v>26535.221000000001</v>
      </c>
      <c r="S17"/>
      <c r="T17"/>
      <c r="U17"/>
      <c r="V17"/>
      <c r="W17"/>
      <c r="X17"/>
      <c r="Y17"/>
      <c r="Z17"/>
      <c r="AA17"/>
      <c r="AB17"/>
      <c r="AC17"/>
      <c r="AD17"/>
      <c r="AE17"/>
      <c r="AF17"/>
      <c r="AG17"/>
      <c r="AH17"/>
      <c r="AI17"/>
      <c r="AJ17"/>
      <c r="AK17"/>
      <c r="AL17"/>
      <c r="AM17"/>
      <c r="AN17"/>
      <c r="AO17"/>
      <c r="AP17"/>
      <c r="AQ17"/>
    </row>
    <row r="18" spans="1:43">
      <c r="A18" s="184"/>
      <c r="B18" s="185" t="s">
        <v>351</v>
      </c>
      <c r="C18" s="611">
        <v>465.23099999999999</v>
      </c>
      <c r="D18" s="289">
        <v>474.50099999999998</v>
      </c>
      <c r="E18" s="611">
        <v>4559.5770000000002</v>
      </c>
      <c r="F18" s="289">
        <v>4579.6090000000004</v>
      </c>
      <c r="G18" s="611">
        <v>34.195</v>
      </c>
      <c r="H18" s="289">
        <v>31.117000000000001</v>
      </c>
      <c r="I18" s="611">
        <v>5059.0029999999997</v>
      </c>
      <c r="J18" s="289">
        <v>5085.2269999999999</v>
      </c>
    </row>
    <row r="19" spans="1:43">
      <c r="A19" s="184"/>
      <c r="B19" s="185" t="s">
        <v>350</v>
      </c>
      <c r="C19" s="611">
        <v>96.771000000000001</v>
      </c>
      <c r="D19" s="289">
        <v>100.61199999999999</v>
      </c>
      <c r="E19" s="611">
        <v>1873.837</v>
      </c>
      <c r="F19" s="289">
        <v>1742.931</v>
      </c>
      <c r="G19" s="611">
        <v>28.972000000000001</v>
      </c>
      <c r="H19" s="289">
        <v>19.739000000000001</v>
      </c>
      <c r="I19" s="611">
        <v>1999.58</v>
      </c>
      <c r="J19" s="289">
        <v>1863.2819999999999</v>
      </c>
    </row>
    <row r="20" spans="1:43">
      <c r="A20" s="184"/>
      <c r="B20" s="185" t="s">
        <v>352</v>
      </c>
      <c r="C20" s="611">
        <v>101.414</v>
      </c>
      <c r="D20" s="289">
        <v>107.285</v>
      </c>
      <c r="E20" s="611">
        <v>215.279</v>
      </c>
      <c r="F20" s="289">
        <v>259.10599999999999</v>
      </c>
      <c r="G20" s="611">
        <v>56.953000000000003</v>
      </c>
      <c r="H20" s="289">
        <v>58.509</v>
      </c>
      <c r="I20" s="611">
        <v>373.64600000000002</v>
      </c>
      <c r="J20" s="289">
        <v>424.9</v>
      </c>
    </row>
    <row r="21" spans="1:43">
      <c r="A21" s="184"/>
      <c r="B21" s="185" t="s">
        <v>174</v>
      </c>
      <c r="C21" s="611">
        <v>0</v>
      </c>
      <c r="D21" s="289">
        <v>0</v>
      </c>
      <c r="E21" s="611">
        <v>3.0000000000000001E-3</v>
      </c>
      <c r="F21" s="289">
        <v>3.0000000000000001E-3</v>
      </c>
      <c r="G21" s="611">
        <v>0</v>
      </c>
      <c r="H21" s="289">
        <v>0</v>
      </c>
      <c r="I21" s="611">
        <v>3.0000000000000001E-3</v>
      </c>
      <c r="J21" s="289">
        <v>3.0000000000000001E-3</v>
      </c>
    </row>
    <row r="22" spans="1:43">
      <c r="A22" s="184"/>
      <c r="B22" s="185" t="s">
        <v>175</v>
      </c>
      <c r="C22" s="611">
        <v>1006.904</v>
      </c>
      <c r="D22" s="289">
        <v>1005.307</v>
      </c>
      <c r="E22" s="611">
        <v>16.72</v>
      </c>
      <c r="F22" s="289">
        <v>16.867999999999999</v>
      </c>
      <c r="G22" s="611">
        <v>-1006.953</v>
      </c>
      <c r="H22" s="289">
        <v>-1005.6</v>
      </c>
      <c r="I22" s="611">
        <v>16.670999999999999</v>
      </c>
      <c r="J22" s="289">
        <v>16.574999999999999</v>
      </c>
    </row>
    <row r="23" spans="1:43">
      <c r="A23" s="184"/>
      <c r="B23" s="185" t="s">
        <v>176</v>
      </c>
      <c r="C23" s="611">
        <v>482.40899999999999</v>
      </c>
      <c r="D23" s="289">
        <v>489.20100000000002</v>
      </c>
      <c r="E23" s="611">
        <v>3012.047</v>
      </c>
      <c r="F23" s="289">
        <v>3177.7170000000001</v>
      </c>
      <c r="G23" s="611">
        <v>198.846</v>
      </c>
      <c r="H23" s="289">
        <v>201.90899999999999</v>
      </c>
      <c r="I23" s="611">
        <v>3693.3020000000001</v>
      </c>
      <c r="J23" s="289">
        <v>3868.8270000000002</v>
      </c>
    </row>
    <row r="24" spans="1:43">
      <c r="A24" s="184"/>
      <c r="B24" s="185" t="s">
        <v>177</v>
      </c>
      <c r="C24" s="611">
        <v>1.1579999999999999</v>
      </c>
      <c r="D24" s="289">
        <v>1.1579999999999999</v>
      </c>
      <c r="E24" s="611">
        <v>0</v>
      </c>
      <c r="F24" s="289">
        <v>0</v>
      </c>
      <c r="G24" s="611">
        <v>1329.364</v>
      </c>
      <c r="H24" s="289">
        <v>1366.76</v>
      </c>
      <c r="I24" s="611">
        <v>1330.5219999999999</v>
      </c>
      <c r="J24" s="289">
        <v>1367.9179999999999</v>
      </c>
    </row>
    <row r="25" spans="1:43">
      <c r="A25" s="184"/>
      <c r="B25" s="185" t="s">
        <v>178</v>
      </c>
      <c r="C25" s="611">
        <v>9124.0580000000009</v>
      </c>
      <c r="D25" s="289">
        <v>9130.9369999999999</v>
      </c>
      <c r="E25" s="611">
        <v>4230.1629999999996</v>
      </c>
      <c r="F25" s="289">
        <v>3545.922</v>
      </c>
      <c r="G25" s="611">
        <v>147.18199999999999</v>
      </c>
      <c r="H25" s="289">
        <v>134.31</v>
      </c>
      <c r="I25" s="611">
        <v>13501.403</v>
      </c>
      <c r="J25" s="289">
        <v>12811.169</v>
      </c>
    </row>
    <row r="26" spans="1:43">
      <c r="A26" s="184"/>
      <c r="B26" s="185" t="s">
        <v>179</v>
      </c>
      <c r="C26" s="611">
        <v>0</v>
      </c>
      <c r="D26" s="289">
        <v>0</v>
      </c>
      <c r="E26" s="611">
        <v>7.6639999999999997</v>
      </c>
      <c r="F26" s="289">
        <v>7.6210000000000004</v>
      </c>
      <c r="G26" s="611">
        <v>0</v>
      </c>
      <c r="H26" s="289">
        <v>0</v>
      </c>
      <c r="I26" s="611">
        <v>7.6639999999999997</v>
      </c>
      <c r="J26" s="289">
        <v>7.6210000000000004</v>
      </c>
    </row>
    <row r="27" spans="1:43">
      <c r="A27" s="184"/>
      <c r="B27" s="88" t="s">
        <v>249</v>
      </c>
      <c r="C27" s="611">
        <v>109.798</v>
      </c>
      <c r="D27" s="289">
        <v>112.26300000000001</v>
      </c>
      <c r="E27" s="611">
        <v>71.447999999999993</v>
      </c>
      <c r="F27" s="289">
        <v>67.504999999999995</v>
      </c>
      <c r="G27" s="611">
        <v>4.2439999999999998</v>
      </c>
      <c r="H27" s="289">
        <v>5.9039999999999999</v>
      </c>
      <c r="I27" s="611">
        <v>185.49</v>
      </c>
      <c r="J27" s="289">
        <v>185.672</v>
      </c>
    </row>
    <row r="28" spans="1:43">
      <c r="A28" s="184"/>
      <c r="B28" s="185" t="s">
        <v>180</v>
      </c>
      <c r="C28" s="611">
        <v>56.095999999999997</v>
      </c>
      <c r="D28" s="289">
        <v>24.856999999999999</v>
      </c>
      <c r="E28" s="611">
        <v>640.85699999999997</v>
      </c>
      <c r="F28" s="289">
        <v>705.96199999999999</v>
      </c>
      <c r="G28" s="611">
        <v>178.44800000000001</v>
      </c>
      <c r="H28" s="289">
        <v>173.208</v>
      </c>
      <c r="I28" s="611">
        <v>875.40099999999995</v>
      </c>
      <c r="J28" s="289">
        <v>904.02700000000004</v>
      </c>
    </row>
    <row r="29" spans="1:43">
      <c r="K29" s="193"/>
      <c r="L29" s="193"/>
      <c r="M29" s="193"/>
    </row>
    <row r="30" spans="1:43">
      <c r="A30" s="196" t="s">
        <v>216</v>
      </c>
      <c r="B30" s="185"/>
      <c r="C30" s="610">
        <v>15180.02</v>
      </c>
      <c r="D30" s="290">
        <v>15097.272000000001</v>
      </c>
      <c r="E30" s="610">
        <v>20502.884999999998</v>
      </c>
      <c r="F30" s="290">
        <v>19980.189999999999</v>
      </c>
      <c r="G30" s="610">
        <v>1857.836</v>
      </c>
      <c r="H30" s="290">
        <v>1777.2180000000001</v>
      </c>
      <c r="I30" s="610">
        <v>37540.741000000002</v>
      </c>
      <c r="J30" s="290">
        <v>36854.68</v>
      </c>
    </row>
    <row r="33" spans="1:43">
      <c r="C33" s="181"/>
      <c r="D33" s="181"/>
      <c r="E33" s="181"/>
      <c r="F33" s="181"/>
      <c r="G33" s="181"/>
      <c r="H33" s="181"/>
      <c r="I33" s="181"/>
      <c r="J33" s="181"/>
    </row>
    <row r="35" spans="1:43">
      <c r="A35" s="905" t="s">
        <v>116</v>
      </c>
      <c r="B35" s="906"/>
      <c r="C35" s="894" t="s">
        <v>70</v>
      </c>
      <c r="D35" s="896"/>
      <c r="E35" s="894" t="s">
        <v>45</v>
      </c>
      <c r="F35" s="896"/>
      <c r="G35" s="894" t="s">
        <v>243</v>
      </c>
      <c r="H35" s="896"/>
      <c r="I35" s="894" t="s">
        <v>17</v>
      </c>
      <c r="J35" s="896"/>
    </row>
    <row r="36" spans="1:43">
      <c r="A36" s="897" t="s">
        <v>217</v>
      </c>
      <c r="B36" s="920"/>
      <c r="C36" s="612" t="s">
        <v>511</v>
      </c>
      <c r="D36" s="614" t="s">
        <v>512</v>
      </c>
      <c r="E36" s="612" t="s">
        <v>511</v>
      </c>
      <c r="F36" s="614" t="s">
        <v>512</v>
      </c>
      <c r="G36" s="612" t="s">
        <v>511</v>
      </c>
      <c r="H36" s="614" t="s">
        <v>512</v>
      </c>
      <c r="I36" s="612" t="s">
        <v>511</v>
      </c>
      <c r="J36" s="614" t="s">
        <v>512</v>
      </c>
    </row>
    <row r="37" spans="1:43">
      <c r="A37" s="915"/>
      <c r="B37" s="916"/>
      <c r="C37" s="613" t="s">
        <v>290</v>
      </c>
      <c r="D37" s="286" t="s">
        <v>290</v>
      </c>
      <c r="E37" s="613" t="s">
        <v>290</v>
      </c>
      <c r="F37" s="286" t="s">
        <v>290</v>
      </c>
      <c r="G37" s="613" t="s">
        <v>290</v>
      </c>
      <c r="H37" s="286" t="s">
        <v>290</v>
      </c>
      <c r="I37" s="613" t="s">
        <v>290</v>
      </c>
      <c r="J37" s="286" t="s">
        <v>290</v>
      </c>
    </row>
    <row r="38" spans="1:43" s="168" customFormat="1">
      <c r="A38" s="196" t="s">
        <v>218</v>
      </c>
      <c r="B38" s="183"/>
      <c r="C38" s="625">
        <v>2860.9</v>
      </c>
      <c r="D38" s="290">
        <v>2925.6219999999998</v>
      </c>
      <c r="E38" s="625">
        <v>7355.4709999999995</v>
      </c>
      <c r="F38" s="290">
        <v>6620.232</v>
      </c>
      <c r="G38" s="625">
        <v>-241.26300000000001</v>
      </c>
      <c r="H38" s="290">
        <v>181.566</v>
      </c>
      <c r="I38" s="625">
        <v>9975.1080000000002</v>
      </c>
      <c r="J38" s="290">
        <v>9727.42</v>
      </c>
      <c r="S38"/>
      <c r="T38"/>
      <c r="U38"/>
      <c r="V38"/>
      <c r="W38"/>
      <c r="X38"/>
      <c r="Y38"/>
      <c r="Z38"/>
      <c r="AA38"/>
      <c r="AB38"/>
      <c r="AC38"/>
      <c r="AD38"/>
      <c r="AE38"/>
      <c r="AF38"/>
      <c r="AG38"/>
      <c r="AH38"/>
      <c r="AI38"/>
      <c r="AJ38"/>
      <c r="AK38"/>
      <c r="AL38"/>
      <c r="AM38"/>
      <c r="AN38"/>
      <c r="AO38"/>
      <c r="AP38"/>
      <c r="AQ38"/>
    </row>
    <row r="39" spans="1:43">
      <c r="A39" s="184"/>
      <c r="B39" s="185" t="s">
        <v>320</v>
      </c>
      <c r="C39" s="611">
        <v>195.81800000000001</v>
      </c>
      <c r="D39" s="289">
        <v>375.97</v>
      </c>
      <c r="E39" s="611">
        <v>1123.405</v>
      </c>
      <c r="F39" s="289">
        <v>1165.309</v>
      </c>
      <c r="G39" s="611">
        <v>476.53300000000002</v>
      </c>
      <c r="H39" s="289">
        <v>165.09399999999999</v>
      </c>
      <c r="I39" s="611">
        <v>1795.7560000000001</v>
      </c>
      <c r="J39" s="289">
        <v>1706.373</v>
      </c>
    </row>
    <row r="40" spans="1:43">
      <c r="A40" s="184"/>
      <c r="B40" s="185" t="s">
        <v>321</v>
      </c>
      <c r="C40" s="611">
        <v>8.9819999999999993</v>
      </c>
      <c r="D40" s="289">
        <v>8.81</v>
      </c>
      <c r="E40" s="611">
        <v>18.425999999999998</v>
      </c>
      <c r="F40" s="289">
        <v>16.785</v>
      </c>
      <c r="G40" s="611">
        <v>0.42</v>
      </c>
      <c r="H40" s="289">
        <v>0.54800000000000004</v>
      </c>
      <c r="I40" s="611">
        <v>27.827999999999999</v>
      </c>
      <c r="J40" s="289">
        <v>26.143000000000001</v>
      </c>
    </row>
    <row r="41" spans="1:43">
      <c r="A41" s="184"/>
      <c r="B41" s="185" t="s">
        <v>346</v>
      </c>
      <c r="C41" s="611">
        <v>851.173</v>
      </c>
      <c r="D41" s="289">
        <v>730.29300000000001</v>
      </c>
      <c r="E41" s="611">
        <v>2830.9679999999998</v>
      </c>
      <c r="F41" s="289">
        <v>2772.0140000000001</v>
      </c>
      <c r="G41" s="611">
        <v>161.75700000000001</v>
      </c>
      <c r="H41" s="289">
        <v>183.33799999999999</v>
      </c>
      <c r="I41" s="611">
        <v>3843.8980000000001</v>
      </c>
      <c r="J41" s="289">
        <v>3685.645</v>
      </c>
    </row>
    <row r="42" spans="1:43">
      <c r="A42" s="184"/>
      <c r="B42" s="185" t="s">
        <v>344</v>
      </c>
      <c r="C42" s="616">
        <v>607.30799999999999</v>
      </c>
      <c r="D42" s="289">
        <v>546.24599999999998</v>
      </c>
      <c r="E42" s="616">
        <v>2085.768</v>
      </c>
      <c r="F42" s="289">
        <v>1492.2339999999999</v>
      </c>
      <c r="G42" s="616">
        <v>-866.14599999999996</v>
      </c>
      <c r="H42" s="289">
        <v>-198.696</v>
      </c>
      <c r="I42" s="616">
        <v>1826.93</v>
      </c>
      <c r="J42" s="289">
        <v>1839.7840000000001</v>
      </c>
    </row>
    <row r="43" spans="1:43">
      <c r="A43" s="184"/>
      <c r="B43" s="185" t="s">
        <v>322</v>
      </c>
      <c r="C43" s="611">
        <v>41.350999999999999</v>
      </c>
      <c r="D43" s="289">
        <v>46.433</v>
      </c>
      <c r="E43" s="611">
        <v>119.494</v>
      </c>
      <c r="F43" s="289">
        <v>120.149</v>
      </c>
      <c r="G43" s="611">
        <v>1.6E-2</v>
      </c>
      <c r="H43" s="289">
        <v>1.4999999999999999E-2</v>
      </c>
      <c r="I43" s="611">
        <v>160.86099999999999</v>
      </c>
      <c r="J43" s="289">
        <v>166.59700000000001</v>
      </c>
    </row>
    <row r="44" spans="1:43">
      <c r="A44" s="184"/>
      <c r="B44" s="185" t="s">
        <v>181</v>
      </c>
      <c r="C44" s="611">
        <v>38.063000000000002</v>
      </c>
      <c r="D44" s="289">
        <v>73.308999999999997</v>
      </c>
      <c r="E44" s="611">
        <v>170.559</v>
      </c>
      <c r="F44" s="289">
        <v>64.283000000000001</v>
      </c>
      <c r="G44" s="611">
        <v>8.5960000000000001</v>
      </c>
      <c r="H44" s="289">
        <v>2.3479999999999999</v>
      </c>
      <c r="I44" s="611">
        <v>217.21799999999999</v>
      </c>
      <c r="J44" s="289">
        <v>139.94</v>
      </c>
    </row>
    <row r="45" spans="1:43">
      <c r="A45" s="184"/>
      <c r="B45" s="185" t="s">
        <v>182</v>
      </c>
      <c r="C45" s="611">
        <v>0</v>
      </c>
      <c r="D45" s="289">
        <v>0</v>
      </c>
      <c r="E45" s="611">
        <v>0</v>
      </c>
      <c r="F45" s="289">
        <v>0</v>
      </c>
      <c r="G45" s="611">
        <v>0</v>
      </c>
      <c r="H45" s="289">
        <v>0</v>
      </c>
      <c r="I45" s="611">
        <v>0</v>
      </c>
      <c r="J45" s="289">
        <v>0</v>
      </c>
    </row>
    <row r="46" spans="1:43">
      <c r="A46" s="184"/>
      <c r="B46" s="185" t="s">
        <v>353</v>
      </c>
      <c r="C46" s="611">
        <v>51.173000000000002</v>
      </c>
      <c r="D46" s="289">
        <v>52.646999999999998</v>
      </c>
      <c r="E46" s="611">
        <v>97.13</v>
      </c>
      <c r="F46" s="289">
        <v>97.331000000000003</v>
      </c>
      <c r="G46" s="611">
        <v>56.283000000000001</v>
      </c>
      <c r="H46" s="289">
        <v>70.09</v>
      </c>
      <c r="I46" s="611">
        <v>204.58600000000001</v>
      </c>
      <c r="J46" s="289">
        <v>220.06800000000001</v>
      </c>
    </row>
    <row r="47" spans="1:43">
      <c r="K47" s="193"/>
      <c r="L47" s="193"/>
      <c r="M47" s="193"/>
      <c r="N47" s="193"/>
      <c r="O47" s="193"/>
    </row>
    <row r="48" spans="1:43">
      <c r="A48" s="184"/>
      <c r="B48" s="189" t="s">
        <v>340</v>
      </c>
      <c r="C48" s="616">
        <v>1067.0319999999999</v>
      </c>
      <c r="D48" s="289">
        <v>1091.914</v>
      </c>
      <c r="E48" s="616">
        <v>909.721</v>
      </c>
      <c r="F48" s="289">
        <v>892.12699999999995</v>
      </c>
      <c r="G48" s="616">
        <v>-78.721999999999994</v>
      </c>
      <c r="H48" s="289">
        <v>-41.170999999999999</v>
      </c>
      <c r="I48" s="616">
        <v>1898.0309999999999</v>
      </c>
      <c r="J48" s="289">
        <v>1942.87</v>
      </c>
    </row>
    <row r="49" spans="1:43">
      <c r="K49" s="193"/>
      <c r="L49" s="193"/>
      <c r="M49" s="193"/>
      <c r="N49" s="193"/>
      <c r="O49" s="193"/>
    </row>
    <row r="50" spans="1:43" s="168" customFormat="1">
      <c r="A50" s="196" t="s">
        <v>219</v>
      </c>
      <c r="B50" s="183"/>
      <c r="C50" s="625">
        <v>2537.6190000000001</v>
      </c>
      <c r="D50" s="290">
        <v>2413.7840000000001</v>
      </c>
      <c r="E50" s="625">
        <v>6811.7510000000002</v>
      </c>
      <c r="F50" s="290">
        <v>7280.92</v>
      </c>
      <c r="G50" s="625">
        <v>813.53599999999994</v>
      </c>
      <c r="H50" s="290">
        <v>411.76100000000002</v>
      </c>
      <c r="I50" s="625">
        <v>10162.906000000001</v>
      </c>
      <c r="J50" s="290">
        <v>10106.465</v>
      </c>
      <c r="S50"/>
      <c r="T50"/>
      <c r="U50"/>
      <c r="V50"/>
      <c r="W50"/>
      <c r="X50"/>
      <c r="Y50"/>
      <c r="Z50"/>
      <c r="AA50"/>
      <c r="AB50"/>
      <c r="AC50"/>
      <c r="AD50"/>
      <c r="AE50"/>
      <c r="AF50"/>
      <c r="AG50"/>
      <c r="AH50"/>
      <c r="AI50"/>
      <c r="AJ50"/>
      <c r="AK50"/>
      <c r="AL50"/>
      <c r="AM50"/>
      <c r="AN50"/>
      <c r="AO50"/>
      <c r="AP50"/>
      <c r="AQ50"/>
    </row>
    <row r="51" spans="1:43">
      <c r="A51" s="184"/>
      <c r="B51" s="185" t="s">
        <v>323</v>
      </c>
      <c r="C51" s="611">
        <v>1485.652</v>
      </c>
      <c r="D51" s="289">
        <v>1368.7860000000001</v>
      </c>
      <c r="E51" s="611">
        <v>2736.7170000000001</v>
      </c>
      <c r="F51" s="289">
        <v>2928.723</v>
      </c>
      <c r="G51" s="611">
        <v>723.84500000000003</v>
      </c>
      <c r="H51" s="289">
        <v>741.66399999999999</v>
      </c>
      <c r="I51" s="611">
        <v>4946.2139999999999</v>
      </c>
      <c r="J51" s="289">
        <v>5039.1729999999998</v>
      </c>
    </row>
    <row r="52" spans="1:43">
      <c r="A52" s="184"/>
      <c r="B52" s="185" t="s">
        <v>324</v>
      </c>
      <c r="C52" s="611">
        <v>102.08199999999999</v>
      </c>
      <c r="D52" s="289">
        <v>104.139</v>
      </c>
      <c r="E52" s="611">
        <v>61.555</v>
      </c>
      <c r="F52" s="289">
        <v>60.03</v>
      </c>
      <c r="G52" s="611">
        <v>4.306</v>
      </c>
      <c r="H52" s="289">
        <v>5.6929999999999996</v>
      </c>
      <c r="I52" s="611">
        <v>167.94300000000001</v>
      </c>
      <c r="J52" s="289">
        <v>169.86199999999999</v>
      </c>
    </row>
    <row r="53" spans="1:43">
      <c r="A53" s="184"/>
      <c r="B53" s="185" t="s">
        <v>325</v>
      </c>
      <c r="C53" s="611">
        <v>60.512999999999998</v>
      </c>
      <c r="D53" s="289">
        <v>65.835999999999999</v>
      </c>
      <c r="E53" s="611">
        <v>1520.2750000000001</v>
      </c>
      <c r="F53" s="289">
        <v>1582.3150000000001</v>
      </c>
      <c r="G53" s="611">
        <v>0.39</v>
      </c>
      <c r="H53" s="289">
        <v>0.39</v>
      </c>
      <c r="I53" s="611">
        <v>1581.1780000000001</v>
      </c>
      <c r="J53" s="289">
        <v>1648.5409999999999</v>
      </c>
    </row>
    <row r="54" spans="1:43">
      <c r="A54" s="184"/>
      <c r="B54" s="185" t="s">
        <v>183</v>
      </c>
      <c r="C54" s="616">
        <v>480.43599999999998</v>
      </c>
      <c r="D54" s="289">
        <v>499.26499999999999</v>
      </c>
      <c r="E54" s="616">
        <v>1.8580000000000001</v>
      </c>
      <c r="F54" s="289">
        <v>155.41399999999999</v>
      </c>
      <c r="G54" s="616">
        <v>78.713999999999999</v>
      </c>
      <c r="H54" s="289">
        <v>-341.61599999999999</v>
      </c>
      <c r="I54" s="616">
        <v>561.00800000000004</v>
      </c>
      <c r="J54" s="289">
        <v>313.06299999999999</v>
      </c>
    </row>
    <row r="55" spans="1:43">
      <c r="A55" s="184"/>
      <c r="B55" s="185" t="s">
        <v>326</v>
      </c>
      <c r="C55" s="611">
        <v>72.991</v>
      </c>
      <c r="D55" s="289">
        <v>67.233000000000004</v>
      </c>
      <c r="E55" s="611">
        <v>570.99300000000005</v>
      </c>
      <c r="F55" s="289">
        <v>569.85400000000004</v>
      </c>
      <c r="G55" s="611">
        <v>1.9530000000000001</v>
      </c>
      <c r="H55" s="289">
        <v>1.9350000000000001</v>
      </c>
      <c r="I55" s="611">
        <v>645.93700000000001</v>
      </c>
      <c r="J55" s="289">
        <v>639.02200000000005</v>
      </c>
    </row>
    <row r="56" spans="1:43">
      <c r="A56" s="184"/>
      <c r="B56" s="185" t="s">
        <v>184</v>
      </c>
      <c r="C56" s="611">
        <v>276.93799999999999</v>
      </c>
      <c r="D56" s="289">
        <v>246.14500000000001</v>
      </c>
      <c r="E56" s="611">
        <v>424.43799999999999</v>
      </c>
      <c r="F56" s="289">
        <v>351.92099999999999</v>
      </c>
      <c r="G56" s="611">
        <v>3.0739999999999998</v>
      </c>
      <c r="H56" s="289">
        <v>2.452</v>
      </c>
      <c r="I56" s="611">
        <v>704.45</v>
      </c>
      <c r="J56" s="289">
        <v>600.51800000000003</v>
      </c>
    </row>
    <row r="57" spans="1:43">
      <c r="A57" s="184"/>
      <c r="B57" s="185" t="s">
        <v>185</v>
      </c>
      <c r="C57" s="611">
        <v>30.35</v>
      </c>
      <c r="D57" s="289">
        <v>33.049999999999997</v>
      </c>
      <c r="E57" s="611">
        <v>1429.6089999999999</v>
      </c>
      <c r="F57" s="289">
        <v>1565.829</v>
      </c>
      <c r="G57" s="611">
        <v>1.254</v>
      </c>
      <c r="H57" s="289">
        <v>1.2430000000000001</v>
      </c>
      <c r="I57" s="611">
        <v>1461.213</v>
      </c>
      <c r="J57" s="289">
        <v>1600.1220000000001</v>
      </c>
    </row>
    <row r="58" spans="1:43">
      <c r="A58" s="184"/>
      <c r="B58" s="185" t="s">
        <v>327</v>
      </c>
      <c r="C58" s="611">
        <v>28.657</v>
      </c>
      <c r="D58" s="289">
        <v>29.33</v>
      </c>
      <c r="E58" s="611">
        <v>66.305999999999997</v>
      </c>
      <c r="F58" s="289">
        <v>66.834000000000003</v>
      </c>
      <c r="G58" s="611">
        <v>0</v>
      </c>
      <c r="H58" s="289">
        <v>0</v>
      </c>
      <c r="I58" s="611">
        <v>94.962999999999994</v>
      </c>
      <c r="J58" s="289">
        <v>96.164000000000001</v>
      </c>
    </row>
    <row r="59" spans="1:43">
      <c r="K59" s="193"/>
      <c r="L59" s="193"/>
      <c r="M59" s="193"/>
    </row>
    <row r="60" spans="1:43" s="168" customFormat="1">
      <c r="A60" s="182" t="s">
        <v>220</v>
      </c>
      <c r="B60" s="183"/>
      <c r="C60" s="625">
        <v>9781.5010000000002</v>
      </c>
      <c r="D60" s="290">
        <v>9757.866</v>
      </c>
      <c r="E60" s="625">
        <v>6335.6629999999996</v>
      </c>
      <c r="F60" s="290">
        <v>6079.0379999999996</v>
      </c>
      <c r="G60" s="625">
        <v>1285.5630000000001</v>
      </c>
      <c r="H60" s="290">
        <v>1183.8910000000001</v>
      </c>
      <c r="I60" s="625">
        <v>17402.726999999999</v>
      </c>
      <c r="J60" s="290">
        <v>17020.794999999998</v>
      </c>
      <c r="S60"/>
      <c r="T60"/>
      <c r="U60"/>
      <c r="V60"/>
      <c r="W60"/>
      <c r="X60"/>
      <c r="Y60"/>
      <c r="Z60"/>
      <c r="AA60"/>
      <c r="AB60"/>
      <c r="AC60"/>
      <c r="AD60"/>
      <c r="AE60"/>
      <c r="AF60"/>
      <c r="AG60"/>
      <c r="AH60"/>
      <c r="AI60"/>
      <c r="AJ60"/>
      <c r="AK60"/>
      <c r="AL60"/>
      <c r="AM60"/>
      <c r="AN60"/>
      <c r="AO60"/>
      <c r="AP60"/>
      <c r="AQ60"/>
    </row>
    <row r="61" spans="1:43" s="168" customFormat="1">
      <c r="A61" s="248" t="s">
        <v>341</v>
      </c>
      <c r="B61" s="183"/>
      <c r="C61" s="625">
        <v>9781.5010000000002</v>
      </c>
      <c r="D61" s="290">
        <v>9757.866</v>
      </c>
      <c r="E61" s="625">
        <v>6335.6629999999996</v>
      </c>
      <c r="F61" s="290">
        <v>6079.0379999999996</v>
      </c>
      <c r="G61" s="625">
        <v>1285.5630000000001</v>
      </c>
      <c r="H61" s="290">
        <v>1183.8910000000001</v>
      </c>
      <c r="I61" s="625">
        <v>14855.31</v>
      </c>
      <c r="J61" s="290">
        <v>14504.637000000001</v>
      </c>
      <c r="S61"/>
      <c r="T61"/>
      <c r="U61"/>
      <c r="V61"/>
      <c r="W61"/>
      <c r="X61"/>
      <c r="Y61"/>
      <c r="Z61"/>
      <c r="AA61"/>
      <c r="AB61"/>
      <c r="AC61"/>
      <c r="AD61"/>
      <c r="AE61"/>
      <c r="AF61"/>
      <c r="AG61"/>
      <c r="AH61"/>
      <c r="AI61"/>
      <c r="AJ61"/>
      <c r="AK61"/>
      <c r="AL61"/>
      <c r="AM61"/>
      <c r="AN61"/>
      <c r="AO61"/>
      <c r="AP61"/>
      <c r="AQ61"/>
    </row>
    <row r="62" spans="1:43">
      <c r="A62" s="184"/>
      <c r="B62" s="185" t="s">
        <v>186</v>
      </c>
      <c r="C62" s="616">
        <v>6937.6639999999998</v>
      </c>
      <c r="D62" s="289">
        <v>6941.27</v>
      </c>
      <c r="E62" s="616">
        <v>3263.7710000000002</v>
      </c>
      <c r="F62" s="289">
        <v>3105.0239999999999</v>
      </c>
      <c r="G62" s="616">
        <v>5597.7920000000004</v>
      </c>
      <c r="H62" s="289">
        <v>5752.933</v>
      </c>
      <c r="I62" s="616">
        <v>15799.227000000001</v>
      </c>
      <c r="J62" s="289">
        <v>15799.227000000001</v>
      </c>
    </row>
    <row r="63" spans="1:43">
      <c r="A63" s="184"/>
      <c r="B63" s="185" t="s">
        <v>187</v>
      </c>
      <c r="C63" s="616">
        <v>751.154</v>
      </c>
      <c r="D63" s="289">
        <v>702.63300000000004</v>
      </c>
      <c r="E63" s="616">
        <v>440.80700000000002</v>
      </c>
      <c r="F63" s="289">
        <v>425.78100000000001</v>
      </c>
      <c r="G63" s="616">
        <v>5373.2169999999996</v>
      </c>
      <c r="H63" s="289">
        <v>5071.8149999999996</v>
      </c>
      <c r="I63" s="616">
        <v>6565.1779999999999</v>
      </c>
      <c r="J63" s="289">
        <v>6200.2290000000003</v>
      </c>
    </row>
    <row r="64" spans="1:43">
      <c r="A64" s="184"/>
      <c r="B64" s="185" t="s">
        <v>349</v>
      </c>
      <c r="C64" s="616">
        <v>33.718000000000004</v>
      </c>
      <c r="D64" s="289">
        <v>33.664000000000001</v>
      </c>
      <c r="E64" s="616">
        <v>0</v>
      </c>
      <c r="F64" s="289">
        <v>0</v>
      </c>
      <c r="G64" s="616">
        <v>-33.718000000000004</v>
      </c>
      <c r="H64" s="289">
        <v>-33.664000000000001</v>
      </c>
      <c r="I64" s="616">
        <v>0</v>
      </c>
      <c r="J64" s="289">
        <v>0</v>
      </c>
    </row>
    <row r="65" spans="1:43">
      <c r="A65" s="184"/>
      <c r="B65" s="185" t="s">
        <v>343</v>
      </c>
      <c r="C65" s="616">
        <v>-5.6000000000000001E-2</v>
      </c>
      <c r="D65" s="289">
        <v>-5.7000000000000002E-2</v>
      </c>
      <c r="E65" s="616">
        <v>0</v>
      </c>
      <c r="F65" s="289">
        <v>0</v>
      </c>
      <c r="G65" s="616">
        <v>5.6000000000000001E-2</v>
      </c>
      <c r="H65" s="289">
        <v>5.7000000000000002E-2</v>
      </c>
      <c r="I65" s="616">
        <v>0</v>
      </c>
      <c r="J65" s="289">
        <v>0</v>
      </c>
    </row>
    <row r="66" spans="1:43">
      <c r="A66" s="184"/>
      <c r="B66" s="185" t="s">
        <v>328</v>
      </c>
      <c r="C66" s="611">
        <v>0</v>
      </c>
      <c r="D66" s="289">
        <v>0</v>
      </c>
      <c r="E66" s="611">
        <v>0</v>
      </c>
      <c r="F66" s="289">
        <v>0</v>
      </c>
      <c r="G66" s="611">
        <v>0</v>
      </c>
      <c r="H66" s="289">
        <v>0</v>
      </c>
      <c r="I66" s="611">
        <v>0</v>
      </c>
      <c r="J66" s="289">
        <v>0</v>
      </c>
    </row>
    <row r="67" spans="1:43">
      <c r="A67" s="184"/>
      <c r="B67" s="185" t="s">
        <v>329</v>
      </c>
      <c r="C67" s="617">
        <v>2059.0210000000002</v>
      </c>
      <c r="D67" s="289">
        <v>2080.3560000000002</v>
      </c>
      <c r="E67" s="617">
        <v>2631.085</v>
      </c>
      <c r="F67" s="289">
        <v>2548.2330000000002</v>
      </c>
      <c r="G67" s="617">
        <v>-9651.7839999999997</v>
      </c>
      <c r="H67" s="289">
        <v>-9607.25</v>
      </c>
      <c r="I67" s="617">
        <v>-7509.0950000000003</v>
      </c>
      <c r="J67" s="289">
        <v>-7494.8190000000004</v>
      </c>
    </row>
    <row r="68" spans="1:43">
      <c r="K68" s="193"/>
      <c r="L68" s="193"/>
      <c r="M68" s="193"/>
      <c r="N68" s="193"/>
    </row>
    <row r="69" spans="1:43">
      <c r="A69" s="196" t="s">
        <v>221</v>
      </c>
      <c r="B69" s="185"/>
      <c r="C69" s="618">
        <v>0</v>
      </c>
      <c r="D69" s="290">
        <v>0</v>
      </c>
      <c r="E69" s="618">
        <v>0</v>
      </c>
      <c r="F69" s="290">
        <v>0</v>
      </c>
      <c r="G69" s="618">
        <v>0</v>
      </c>
      <c r="H69" s="290">
        <v>0</v>
      </c>
      <c r="I69" s="618">
        <v>2547.4169999999999</v>
      </c>
      <c r="J69" s="290">
        <v>2516.1579999999999</v>
      </c>
    </row>
    <row r="70" spans="1:43">
      <c r="K70" s="193"/>
      <c r="L70" s="193"/>
    </row>
    <row r="71" spans="1:43">
      <c r="A71" s="182" t="s">
        <v>222</v>
      </c>
      <c r="B71" s="185"/>
      <c r="C71" s="625">
        <v>15180.02</v>
      </c>
      <c r="D71" s="290">
        <v>15097.272000000001</v>
      </c>
      <c r="E71" s="625">
        <v>20502.884999999998</v>
      </c>
      <c r="F71" s="290">
        <v>19980.189999999999</v>
      </c>
      <c r="G71" s="625">
        <v>1857.836</v>
      </c>
      <c r="H71" s="290">
        <v>1777.2180000000001</v>
      </c>
      <c r="I71" s="625">
        <v>37540.741000000002</v>
      </c>
      <c r="J71" s="290">
        <v>36854.68</v>
      </c>
    </row>
    <row r="72" spans="1:43">
      <c r="C72" s="181"/>
      <c r="D72" s="181"/>
      <c r="E72" s="181"/>
      <c r="F72" s="181"/>
      <c r="G72" s="181"/>
      <c r="H72" s="181"/>
      <c r="I72" s="181"/>
      <c r="J72" s="181"/>
    </row>
    <row r="73" spans="1:43">
      <c r="C73" s="181"/>
      <c r="D73" s="181"/>
      <c r="E73" s="181"/>
      <c r="F73" s="181"/>
      <c r="G73" s="181"/>
      <c r="H73" s="181"/>
      <c r="I73" s="181"/>
      <c r="J73" s="181"/>
    </row>
    <row r="74" spans="1:43">
      <c r="C74" s="181"/>
      <c r="D74" s="181"/>
      <c r="E74" s="181"/>
      <c r="F74" s="181"/>
      <c r="G74" s="181"/>
      <c r="H74" s="181"/>
      <c r="I74" s="181"/>
      <c r="J74" s="181"/>
    </row>
    <row r="75" spans="1:43">
      <c r="C75" s="181"/>
      <c r="D75" s="181"/>
      <c r="E75" s="181"/>
      <c r="F75" s="181"/>
      <c r="G75" s="181"/>
      <c r="H75" s="181"/>
      <c r="I75" s="181"/>
      <c r="J75" s="181"/>
    </row>
    <row r="76" spans="1:43" ht="12.75" customHeight="1">
      <c r="A76" s="905" t="s">
        <v>116</v>
      </c>
      <c r="B76" s="906"/>
      <c r="C76" s="894" t="s">
        <v>70</v>
      </c>
      <c r="D76" s="896"/>
      <c r="E76" s="894" t="s">
        <v>45</v>
      </c>
      <c r="F76" s="896"/>
      <c r="G76" s="894" t="s">
        <v>243</v>
      </c>
      <c r="H76" s="896"/>
      <c r="I76" s="921" t="s">
        <v>17</v>
      </c>
      <c r="J76" s="922"/>
      <c r="K76"/>
      <c r="L76"/>
      <c r="M76"/>
      <c r="N76"/>
      <c r="O76"/>
      <c r="P76"/>
      <c r="Q76"/>
      <c r="R76"/>
      <c r="AJ76" s="88"/>
      <c r="AK76" s="88"/>
      <c r="AL76" s="88"/>
      <c r="AM76" s="88"/>
      <c r="AN76" s="88"/>
      <c r="AO76" s="88"/>
      <c r="AP76" s="88"/>
      <c r="AQ76" s="88"/>
    </row>
    <row r="77" spans="1:43">
      <c r="A77" s="711"/>
      <c r="B77" s="712"/>
      <c r="C77" s="894" t="s">
        <v>250</v>
      </c>
      <c r="D77" s="896"/>
      <c r="E77" s="894" t="s">
        <v>250</v>
      </c>
      <c r="F77" s="896"/>
      <c r="G77" s="894" t="s">
        <v>250</v>
      </c>
      <c r="H77" s="896"/>
      <c r="I77" s="894" t="s">
        <v>250</v>
      </c>
      <c r="J77" s="896"/>
      <c r="K77"/>
      <c r="L77"/>
      <c r="M77"/>
      <c r="N77"/>
      <c r="O77"/>
      <c r="P77"/>
      <c r="Q77"/>
      <c r="R77"/>
      <c r="AJ77" s="88"/>
      <c r="AK77" s="88"/>
      <c r="AL77" s="88"/>
      <c r="AM77" s="88"/>
      <c r="AN77" s="88"/>
      <c r="AO77" s="88"/>
      <c r="AP77" s="88"/>
      <c r="AQ77" s="88"/>
    </row>
    <row r="78" spans="1:43">
      <c r="A78" s="901"/>
      <c r="B78" s="914"/>
      <c r="C78" s="612" t="s">
        <v>513</v>
      </c>
      <c r="D78" s="285" t="s">
        <v>514</v>
      </c>
      <c r="E78" s="612" t="s">
        <v>513</v>
      </c>
      <c r="F78" s="285" t="s">
        <v>514</v>
      </c>
      <c r="G78" s="612" t="s">
        <v>513</v>
      </c>
      <c r="H78" s="285" t="s">
        <v>514</v>
      </c>
      <c r="I78" s="612" t="s">
        <v>513</v>
      </c>
      <c r="J78" s="285" t="s">
        <v>514</v>
      </c>
      <c r="K78"/>
      <c r="L78"/>
      <c r="M78"/>
      <c r="N78"/>
      <c r="O78"/>
      <c r="P78"/>
      <c r="Q78"/>
      <c r="R78"/>
      <c r="AJ78" s="88"/>
      <c r="AK78" s="88"/>
      <c r="AL78" s="88"/>
      <c r="AM78" s="88"/>
      <c r="AN78" s="88"/>
      <c r="AO78" s="88"/>
      <c r="AP78" s="88"/>
      <c r="AQ78" s="88"/>
    </row>
    <row r="79" spans="1:43">
      <c r="A79" s="915"/>
      <c r="B79" s="916"/>
      <c r="C79" s="613" t="s">
        <v>290</v>
      </c>
      <c r="D79" s="286" t="s">
        <v>290</v>
      </c>
      <c r="E79" s="613" t="s">
        <v>290</v>
      </c>
      <c r="F79" s="286" t="s">
        <v>290</v>
      </c>
      <c r="G79" s="613" t="s">
        <v>290</v>
      </c>
      <c r="H79" s="286" t="s">
        <v>290</v>
      </c>
      <c r="I79" s="613" t="s">
        <v>290</v>
      </c>
      <c r="J79" s="286" t="s">
        <v>290</v>
      </c>
      <c r="K79"/>
      <c r="L79"/>
      <c r="M79"/>
      <c r="N79"/>
      <c r="O79"/>
      <c r="P79"/>
      <c r="Q79"/>
      <c r="R79"/>
      <c r="AJ79" s="88"/>
      <c r="AK79" s="88"/>
      <c r="AL79" s="88"/>
      <c r="AM79" s="88"/>
      <c r="AN79" s="88"/>
      <c r="AO79" s="88"/>
      <c r="AP79" s="88"/>
      <c r="AQ79" s="88"/>
    </row>
    <row r="80" spans="1:43" s="168" customFormat="1">
      <c r="A80" s="196" t="s">
        <v>223</v>
      </c>
      <c r="B80" s="183"/>
      <c r="C80" s="626">
        <v>813.27200000000005</v>
      </c>
      <c r="D80" s="619">
        <v>733.78800000000001</v>
      </c>
      <c r="E80" s="626">
        <v>2609.027</v>
      </c>
      <c r="F80" s="619">
        <v>2443.8530000000001</v>
      </c>
      <c r="G80" s="626">
        <v>-49.161999999999999</v>
      </c>
      <c r="H80" s="619">
        <v>-37.737000000000002</v>
      </c>
      <c r="I80" s="626">
        <v>3373.1370000000002</v>
      </c>
      <c r="J80" s="619">
        <v>3139.904</v>
      </c>
      <c r="K80"/>
      <c r="L80"/>
      <c r="M80"/>
      <c r="N80"/>
      <c r="O80"/>
      <c r="P80"/>
      <c r="Q80"/>
      <c r="R80"/>
      <c r="S80"/>
      <c r="T80"/>
      <c r="U80"/>
      <c r="V80"/>
      <c r="W80"/>
      <c r="X80"/>
      <c r="Y80"/>
      <c r="Z80"/>
      <c r="AA80"/>
      <c r="AB80"/>
      <c r="AC80"/>
      <c r="AD80"/>
      <c r="AE80"/>
      <c r="AF80"/>
      <c r="AG80"/>
      <c r="AH80"/>
      <c r="AI80"/>
    </row>
    <row r="81" spans="1:43">
      <c r="A81" s="188"/>
      <c r="B81" s="199" t="s">
        <v>89</v>
      </c>
      <c r="C81" s="627">
        <v>802.423</v>
      </c>
      <c r="D81" s="620">
        <v>722.803</v>
      </c>
      <c r="E81" s="627">
        <v>2335.3760000000002</v>
      </c>
      <c r="F81" s="620">
        <v>2128.9389999999999</v>
      </c>
      <c r="G81" s="627">
        <v>-55.456000000000003</v>
      </c>
      <c r="H81" s="620">
        <v>-48.883000000000003</v>
      </c>
      <c r="I81" s="627">
        <v>3082.3429999999998</v>
      </c>
      <c r="J81" s="620">
        <v>2802.8589999999999</v>
      </c>
      <c r="K81"/>
      <c r="L81"/>
      <c r="M81"/>
      <c r="N81"/>
      <c r="O81"/>
      <c r="P81"/>
      <c r="Q81"/>
      <c r="R81"/>
      <c r="AJ81" s="88"/>
      <c r="AK81" s="88"/>
      <c r="AL81" s="88"/>
      <c r="AM81" s="88"/>
      <c r="AN81" s="88"/>
      <c r="AO81" s="88"/>
      <c r="AP81" s="88"/>
      <c r="AQ81" s="88"/>
    </row>
    <row r="82" spans="1:43">
      <c r="A82" s="188"/>
      <c r="B82" s="204" t="s">
        <v>49</v>
      </c>
      <c r="C82" s="627">
        <v>797.68399999999997</v>
      </c>
      <c r="D82" s="620">
        <v>701.20600000000002</v>
      </c>
      <c r="E82" s="627">
        <v>1814.8109999999999</v>
      </c>
      <c r="F82" s="620">
        <v>1682.941</v>
      </c>
      <c r="G82" s="627">
        <v>-47.862000000000002</v>
      </c>
      <c r="H82" s="620">
        <v>-38.093000000000004</v>
      </c>
      <c r="I82" s="627">
        <v>2564.6329999999998</v>
      </c>
      <c r="J82" s="620">
        <v>2346.0540000000001</v>
      </c>
      <c r="K82"/>
      <c r="L82"/>
      <c r="M82"/>
      <c r="N82"/>
      <c r="O82"/>
      <c r="P82"/>
      <c r="Q82"/>
      <c r="R82"/>
      <c r="AJ82" s="88"/>
      <c r="AK82" s="88"/>
      <c r="AL82" s="88"/>
      <c r="AM82" s="88"/>
      <c r="AN82" s="88"/>
      <c r="AO82" s="88"/>
      <c r="AP82" s="88"/>
      <c r="AQ82" s="88"/>
    </row>
    <row r="83" spans="1:43">
      <c r="A83" s="188"/>
      <c r="B83" s="204" t="s">
        <v>188</v>
      </c>
      <c r="C83" s="627">
        <v>4.4589999999999996</v>
      </c>
      <c r="D83" s="620">
        <v>4.1310000000000002</v>
      </c>
      <c r="E83" s="627">
        <v>0.58199999999999996</v>
      </c>
      <c r="F83" s="620">
        <v>1.361</v>
      </c>
      <c r="G83" s="627">
        <v>0.13900000000000001</v>
      </c>
      <c r="H83" s="620">
        <v>7.1999999999999995E-2</v>
      </c>
      <c r="I83" s="627">
        <v>5.18</v>
      </c>
      <c r="J83" s="620">
        <v>5.5640000000000001</v>
      </c>
      <c r="K83"/>
      <c r="L83"/>
      <c r="M83"/>
      <c r="N83"/>
      <c r="O83"/>
      <c r="P83"/>
      <c r="Q83"/>
      <c r="R83"/>
      <c r="AJ83" s="88"/>
      <c r="AK83" s="88"/>
      <c r="AL83" s="88"/>
      <c r="AM83" s="88"/>
      <c r="AN83" s="88"/>
      <c r="AO83" s="88"/>
      <c r="AP83" s="88"/>
      <c r="AQ83" s="88"/>
    </row>
    <row r="84" spans="1:43">
      <c r="A84" s="188"/>
      <c r="B84" s="204" t="s">
        <v>189</v>
      </c>
      <c r="C84" s="627">
        <v>0.28000000000000003</v>
      </c>
      <c r="D84" s="620">
        <v>17.466000000000001</v>
      </c>
      <c r="E84" s="627">
        <v>519.98299999999995</v>
      </c>
      <c r="F84" s="620">
        <v>444.637</v>
      </c>
      <c r="G84" s="627">
        <v>-7.7329999999999997</v>
      </c>
      <c r="H84" s="620">
        <v>-10.862</v>
      </c>
      <c r="I84" s="627">
        <v>512.53</v>
      </c>
      <c r="J84" s="620">
        <v>451.24099999999999</v>
      </c>
      <c r="K84"/>
      <c r="L84"/>
      <c r="M84"/>
      <c r="N84"/>
      <c r="O84"/>
      <c r="P84"/>
      <c r="Q84"/>
      <c r="R84"/>
      <c r="AJ84" s="88"/>
      <c r="AK84" s="88"/>
      <c r="AL84" s="88"/>
      <c r="AM84" s="88"/>
      <c r="AN84" s="88"/>
      <c r="AO84" s="88"/>
      <c r="AP84" s="88"/>
      <c r="AQ84" s="88"/>
    </row>
    <row r="85" spans="1:43">
      <c r="A85" s="188"/>
      <c r="B85" s="199" t="s">
        <v>90</v>
      </c>
      <c r="C85" s="611">
        <v>10.849</v>
      </c>
      <c r="D85" s="624">
        <v>10.984999999999999</v>
      </c>
      <c r="E85" s="611">
        <v>273.65100000000001</v>
      </c>
      <c r="F85" s="624">
        <v>314.91399999999999</v>
      </c>
      <c r="G85" s="611">
        <v>6.2939999999999996</v>
      </c>
      <c r="H85" s="624">
        <v>11.146000000000001</v>
      </c>
      <c r="I85" s="611">
        <v>290.79399999999998</v>
      </c>
      <c r="J85" s="624">
        <v>337.04500000000002</v>
      </c>
      <c r="K85"/>
      <c r="L85"/>
      <c r="M85"/>
      <c r="N85"/>
      <c r="O85"/>
      <c r="P85"/>
      <c r="Q85"/>
      <c r="R85"/>
      <c r="AJ85" s="88"/>
      <c r="AK85" s="88"/>
      <c r="AL85" s="88"/>
      <c r="AM85" s="88"/>
      <c r="AN85" s="88"/>
      <c r="AO85" s="88"/>
      <c r="AP85" s="88"/>
      <c r="AQ85" s="88"/>
    </row>
    <row r="86" spans="1:43">
      <c r="K86"/>
      <c r="L86"/>
      <c r="M86"/>
      <c r="N86"/>
      <c r="O86"/>
      <c r="P86"/>
      <c r="Q86"/>
      <c r="R86"/>
      <c r="AJ86" s="88"/>
      <c r="AK86" s="88"/>
      <c r="AL86" s="88"/>
      <c r="AM86" s="88"/>
      <c r="AN86" s="88"/>
      <c r="AO86" s="88"/>
      <c r="AP86" s="88"/>
      <c r="AQ86" s="88"/>
    </row>
    <row r="87" spans="1:43" s="168" customFormat="1">
      <c r="A87" s="182" t="s">
        <v>224</v>
      </c>
      <c r="B87" s="200"/>
      <c r="C87" s="625">
        <v>-345.88400000000001</v>
      </c>
      <c r="D87" s="619">
        <v>-252.36500000000001</v>
      </c>
      <c r="E87" s="625">
        <v>-1623.4179999999999</v>
      </c>
      <c r="F87" s="619">
        <v>-1600.0429999999999</v>
      </c>
      <c r="G87" s="625">
        <v>53.283000000000001</v>
      </c>
      <c r="H87" s="619">
        <v>42.57</v>
      </c>
      <c r="I87" s="625">
        <v>-1916.019</v>
      </c>
      <c r="J87" s="619">
        <v>-1809.838</v>
      </c>
      <c r="K87"/>
      <c r="L87"/>
      <c r="M87"/>
      <c r="N87"/>
      <c r="O87"/>
      <c r="P87"/>
      <c r="Q87"/>
      <c r="R87"/>
      <c r="S87"/>
      <c r="T87"/>
      <c r="U87"/>
      <c r="V87"/>
      <c r="W87"/>
      <c r="X87"/>
      <c r="Y87"/>
      <c r="Z87"/>
      <c r="AA87"/>
      <c r="AB87"/>
      <c r="AC87"/>
      <c r="AD87"/>
      <c r="AE87"/>
      <c r="AF87"/>
      <c r="AG87"/>
      <c r="AH87"/>
      <c r="AI87"/>
    </row>
    <row r="88" spans="1:43">
      <c r="A88" s="188"/>
      <c r="B88" s="204" t="s">
        <v>190</v>
      </c>
      <c r="C88" s="616">
        <v>-248.30099999999999</v>
      </c>
      <c r="D88" s="624">
        <v>-177.923</v>
      </c>
      <c r="E88" s="616">
        <v>-1076.9390000000001</v>
      </c>
      <c r="F88" s="624">
        <v>-1067.329</v>
      </c>
      <c r="G88" s="616">
        <v>50.960999999999999</v>
      </c>
      <c r="H88" s="624">
        <v>38.552999999999997</v>
      </c>
      <c r="I88" s="616">
        <v>-1274.279</v>
      </c>
      <c r="J88" s="624">
        <v>-1206.6990000000001</v>
      </c>
      <c r="K88"/>
      <c r="L88"/>
      <c r="M88"/>
      <c r="N88"/>
      <c r="O88"/>
      <c r="P88"/>
      <c r="Q88"/>
      <c r="R88"/>
      <c r="AJ88" s="88"/>
      <c r="AK88" s="88"/>
      <c r="AL88" s="88"/>
      <c r="AM88" s="88"/>
      <c r="AN88" s="88"/>
      <c r="AO88" s="88"/>
      <c r="AP88" s="88"/>
      <c r="AQ88" s="88"/>
    </row>
    <row r="89" spans="1:43">
      <c r="A89" s="188"/>
      <c r="B89" s="204" t="s">
        <v>191</v>
      </c>
      <c r="C89" s="616">
        <v>-20.440000000000001</v>
      </c>
      <c r="D89" s="624">
        <v>-9.9239999999999995</v>
      </c>
      <c r="E89" s="616">
        <v>0</v>
      </c>
      <c r="F89" s="624">
        <v>0</v>
      </c>
      <c r="G89" s="616">
        <v>0</v>
      </c>
      <c r="H89" s="624">
        <v>0</v>
      </c>
      <c r="I89" s="616">
        <v>-20.440000000000001</v>
      </c>
      <c r="J89" s="624">
        <v>-9.9239999999999995</v>
      </c>
      <c r="K89"/>
      <c r="L89"/>
      <c r="M89"/>
      <c r="N89"/>
      <c r="O89"/>
      <c r="P89"/>
      <c r="Q89"/>
      <c r="R89"/>
      <c r="AJ89" s="88"/>
      <c r="AK89" s="88"/>
      <c r="AL89" s="88"/>
      <c r="AM89" s="88"/>
      <c r="AN89" s="88"/>
      <c r="AO89" s="88"/>
      <c r="AP89" s="88"/>
      <c r="AQ89" s="88"/>
    </row>
    <row r="90" spans="1:43">
      <c r="A90" s="188"/>
      <c r="B90" s="204" t="s">
        <v>94</v>
      </c>
      <c r="C90" s="616">
        <v>-66.055000000000007</v>
      </c>
      <c r="D90" s="624">
        <v>-51.094999999999999</v>
      </c>
      <c r="E90" s="616">
        <v>-287.15100000000001</v>
      </c>
      <c r="F90" s="624">
        <v>-225.42400000000001</v>
      </c>
      <c r="G90" s="616">
        <v>13.978</v>
      </c>
      <c r="H90" s="624">
        <v>12.779</v>
      </c>
      <c r="I90" s="616">
        <v>-339.22800000000001</v>
      </c>
      <c r="J90" s="624">
        <v>-263.74</v>
      </c>
      <c r="K90"/>
      <c r="L90"/>
      <c r="M90"/>
      <c r="N90"/>
      <c r="O90"/>
      <c r="P90"/>
      <c r="Q90"/>
      <c r="R90"/>
      <c r="AJ90" s="88"/>
      <c r="AK90" s="88"/>
      <c r="AL90" s="88"/>
      <c r="AM90" s="88"/>
      <c r="AN90" s="88"/>
      <c r="AO90" s="88"/>
      <c r="AP90" s="88"/>
      <c r="AQ90" s="88"/>
    </row>
    <row r="91" spans="1:43">
      <c r="A91" s="188"/>
      <c r="B91" s="204" t="s">
        <v>192</v>
      </c>
      <c r="C91" s="616">
        <v>-11.087999999999999</v>
      </c>
      <c r="D91" s="624">
        <v>-13.423</v>
      </c>
      <c r="E91" s="616">
        <v>-259.32799999999997</v>
      </c>
      <c r="F91" s="624">
        <v>-307.29000000000002</v>
      </c>
      <c r="G91" s="616">
        <v>-11.656000000000001</v>
      </c>
      <c r="H91" s="624">
        <v>-8.7620000000000005</v>
      </c>
      <c r="I91" s="616">
        <v>-282.072</v>
      </c>
      <c r="J91" s="624">
        <v>-329.47500000000002</v>
      </c>
      <c r="K91"/>
      <c r="L91"/>
      <c r="M91"/>
      <c r="N91"/>
      <c r="O91"/>
      <c r="P91"/>
      <c r="Q91"/>
      <c r="R91"/>
      <c r="AJ91" s="88"/>
      <c r="AK91" s="88"/>
      <c r="AL91" s="88"/>
      <c r="AM91" s="88"/>
      <c r="AN91" s="88"/>
      <c r="AO91" s="88"/>
      <c r="AP91" s="88"/>
      <c r="AQ91" s="88"/>
    </row>
    <row r="92" spans="1:43">
      <c r="K92"/>
      <c r="L92"/>
      <c r="M92"/>
      <c r="N92"/>
      <c r="O92"/>
      <c r="P92"/>
      <c r="Q92"/>
      <c r="R92"/>
      <c r="AJ92" s="88"/>
      <c r="AK92" s="88"/>
      <c r="AL92" s="88"/>
      <c r="AM92" s="88"/>
      <c r="AN92" s="88"/>
      <c r="AO92" s="88"/>
      <c r="AP92" s="88"/>
      <c r="AQ92" s="88"/>
    </row>
    <row r="93" spans="1:43" s="168" customFormat="1">
      <c r="A93" s="182" t="s">
        <v>225</v>
      </c>
      <c r="B93" s="200"/>
      <c r="C93" s="610">
        <v>467.38799999999998</v>
      </c>
      <c r="D93" s="628">
        <v>481.423</v>
      </c>
      <c r="E93" s="610">
        <v>985.60900000000004</v>
      </c>
      <c r="F93" s="628">
        <v>843.81</v>
      </c>
      <c r="G93" s="610">
        <v>4.1210000000000004</v>
      </c>
      <c r="H93" s="628">
        <v>4.8330000000000002</v>
      </c>
      <c r="I93" s="610">
        <v>1457.1179999999999</v>
      </c>
      <c r="J93" s="628">
        <v>1330.066</v>
      </c>
      <c r="K93"/>
      <c r="L93"/>
      <c r="M93"/>
      <c r="N93"/>
      <c r="O93"/>
      <c r="P93"/>
      <c r="Q93"/>
      <c r="R93"/>
      <c r="S93"/>
      <c r="T93"/>
      <c r="U93"/>
      <c r="V93"/>
      <c r="W93"/>
      <c r="X93"/>
      <c r="Y93"/>
      <c r="Z93"/>
      <c r="AA93"/>
      <c r="AB93"/>
      <c r="AC93"/>
      <c r="AD93"/>
      <c r="AE93"/>
      <c r="AF93"/>
      <c r="AG93"/>
      <c r="AH93"/>
      <c r="AI93"/>
    </row>
    <row r="94" spans="1:43">
      <c r="K94"/>
      <c r="L94"/>
      <c r="M94"/>
      <c r="N94"/>
      <c r="O94"/>
      <c r="P94"/>
      <c r="Q94"/>
      <c r="R94"/>
      <c r="AJ94" s="88"/>
      <c r="AK94" s="88"/>
      <c r="AL94" s="88"/>
      <c r="AM94" s="88"/>
      <c r="AN94" s="88"/>
      <c r="AO94" s="88"/>
      <c r="AP94" s="88"/>
      <c r="AQ94" s="88"/>
    </row>
    <row r="95" spans="1:43">
      <c r="A95" s="184"/>
      <c r="B95" s="199" t="s">
        <v>193</v>
      </c>
      <c r="C95" s="611">
        <v>2.379</v>
      </c>
      <c r="D95" s="624">
        <v>2.863</v>
      </c>
      <c r="E95" s="611">
        <v>38.475999999999999</v>
      </c>
      <c r="F95" s="624">
        <v>37.368000000000002</v>
      </c>
      <c r="G95" s="611">
        <v>1.742</v>
      </c>
      <c r="H95" s="624">
        <v>2.91</v>
      </c>
      <c r="I95" s="611">
        <v>42.597000000000001</v>
      </c>
      <c r="J95" s="624">
        <v>43.140999999999998</v>
      </c>
      <c r="K95"/>
      <c r="L95"/>
      <c r="M95"/>
      <c r="N95"/>
      <c r="O95"/>
      <c r="P95"/>
      <c r="Q95"/>
      <c r="R95"/>
      <c r="AJ95" s="88"/>
      <c r="AK95" s="88"/>
      <c r="AL95" s="88"/>
      <c r="AM95" s="88"/>
      <c r="AN95" s="88"/>
      <c r="AO95" s="88"/>
      <c r="AP95" s="88"/>
      <c r="AQ95" s="88"/>
    </row>
    <row r="96" spans="1:43">
      <c r="A96" s="184"/>
      <c r="B96" s="199" t="s">
        <v>194</v>
      </c>
      <c r="C96" s="616">
        <v>-22.773</v>
      </c>
      <c r="D96" s="624">
        <v>-27.033000000000001</v>
      </c>
      <c r="E96" s="616">
        <v>-124.664</v>
      </c>
      <c r="F96" s="624">
        <v>-120.467</v>
      </c>
      <c r="G96" s="616">
        <v>-14.715999999999999</v>
      </c>
      <c r="H96" s="624">
        <v>-15.582000000000001</v>
      </c>
      <c r="I96" s="616">
        <v>-162.15299999999999</v>
      </c>
      <c r="J96" s="624">
        <v>-163.08199999999999</v>
      </c>
      <c r="K96"/>
      <c r="L96"/>
      <c r="M96"/>
      <c r="N96"/>
      <c r="O96"/>
      <c r="P96"/>
      <c r="Q96"/>
      <c r="R96"/>
      <c r="AJ96" s="88"/>
      <c r="AK96" s="88"/>
      <c r="AL96" s="88"/>
      <c r="AM96" s="88"/>
      <c r="AN96" s="88"/>
      <c r="AO96" s="88"/>
      <c r="AP96" s="88"/>
      <c r="AQ96" s="88"/>
    </row>
    <row r="97" spans="1:43">
      <c r="A97" s="184"/>
      <c r="B97" s="199" t="s">
        <v>195</v>
      </c>
      <c r="C97" s="616">
        <v>-55.393999999999998</v>
      </c>
      <c r="D97" s="624">
        <v>-56.493000000000002</v>
      </c>
      <c r="E97" s="616">
        <v>-190.16200000000001</v>
      </c>
      <c r="F97" s="624">
        <v>-181.876</v>
      </c>
      <c r="G97" s="616">
        <v>-14.981</v>
      </c>
      <c r="H97" s="624">
        <v>-26.977</v>
      </c>
      <c r="I97" s="616">
        <v>-260.53699999999998</v>
      </c>
      <c r="J97" s="624">
        <v>-265.346</v>
      </c>
      <c r="K97"/>
      <c r="L97"/>
      <c r="M97"/>
      <c r="N97"/>
      <c r="O97"/>
      <c r="P97"/>
      <c r="Q97"/>
      <c r="R97"/>
      <c r="AJ97" s="88"/>
      <c r="AK97" s="88"/>
      <c r="AL97" s="88"/>
      <c r="AM97" s="88"/>
      <c r="AN97" s="88"/>
      <c r="AO97" s="88"/>
      <c r="AP97" s="88"/>
      <c r="AQ97" s="88"/>
    </row>
    <row r="98" spans="1:43">
      <c r="K98"/>
      <c r="L98"/>
      <c r="M98"/>
      <c r="N98"/>
      <c r="O98"/>
      <c r="P98"/>
      <c r="Q98"/>
      <c r="R98"/>
      <c r="AJ98" s="88"/>
      <c r="AK98" s="88"/>
      <c r="AL98" s="88"/>
      <c r="AM98" s="88"/>
      <c r="AN98" s="88"/>
      <c r="AO98" s="88"/>
      <c r="AP98" s="88"/>
      <c r="AQ98" s="88"/>
    </row>
    <row r="99" spans="1:43" s="168" customFormat="1">
      <c r="A99" s="182" t="s">
        <v>226</v>
      </c>
      <c r="B99" s="200"/>
      <c r="C99" s="610">
        <v>391.6</v>
      </c>
      <c r="D99" s="628">
        <v>400.76</v>
      </c>
      <c r="E99" s="610">
        <v>709.25900000000001</v>
      </c>
      <c r="F99" s="628">
        <v>578.83500000000004</v>
      </c>
      <c r="G99" s="610">
        <v>-23.834</v>
      </c>
      <c r="H99" s="628">
        <v>-34.816000000000003</v>
      </c>
      <c r="I99" s="610">
        <v>1077.0250000000001</v>
      </c>
      <c r="J99" s="628">
        <v>944.779</v>
      </c>
      <c r="K99"/>
      <c r="L99"/>
      <c r="M99"/>
      <c r="N99"/>
      <c r="O99"/>
      <c r="P99"/>
      <c r="Q99"/>
      <c r="R99"/>
      <c r="S99"/>
      <c r="T99"/>
      <c r="U99"/>
      <c r="V99"/>
      <c r="W99"/>
      <c r="X99"/>
      <c r="Y99"/>
      <c r="Z99"/>
      <c r="AA99"/>
      <c r="AB99"/>
      <c r="AC99"/>
      <c r="AD99"/>
      <c r="AE99"/>
      <c r="AF99"/>
      <c r="AG99"/>
      <c r="AH99"/>
      <c r="AI99"/>
    </row>
    <row r="100" spans="1:43">
      <c r="K100"/>
      <c r="L100"/>
      <c r="M100"/>
      <c r="N100"/>
      <c r="O100"/>
      <c r="P100"/>
      <c r="Q100"/>
      <c r="R100"/>
      <c r="AJ100" s="88"/>
      <c r="AK100" s="88"/>
      <c r="AL100" s="88"/>
      <c r="AM100" s="88"/>
      <c r="AN100" s="88"/>
      <c r="AO100" s="88"/>
      <c r="AP100" s="88"/>
      <c r="AQ100" s="88"/>
    </row>
    <row r="101" spans="1:43">
      <c r="A101" s="188"/>
      <c r="B101" s="199" t="s">
        <v>196</v>
      </c>
      <c r="C101" s="616">
        <v>-76.897000000000006</v>
      </c>
      <c r="D101" s="620">
        <v>-65.733999999999995</v>
      </c>
      <c r="E101" s="616">
        <v>-187.7</v>
      </c>
      <c r="F101" s="620">
        <v>-153.83500000000001</v>
      </c>
      <c r="G101" s="616">
        <v>-6.1849999999999996</v>
      </c>
      <c r="H101" s="620">
        <v>-2.7280000000000002</v>
      </c>
      <c r="I101" s="616">
        <v>-270.78199999999998</v>
      </c>
      <c r="J101" s="620">
        <v>-222.297</v>
      </c>
      <c r="K101"/>
      <c r="L101"/>
      <c r="M101"/>
      <c r="N101"/>
      <c r="O101"/>
      <c r="P101"/>
      <c r="Q101"/>
      <c r="R101"/>
      <c r="AJ101" s="88"/>
      <c r="AK101" s="88"/>
      <c r="AL101" s="88"/>
      <c r="AM101" s="88"/>
      <c r="AN101" s="88"/>
      <c r="AO101" s="88"/>
      <c r="AP101" s="88"/>
      <c r="AQ101" s="88"/>
    </row>
    <row r="102" spans="1:43">
      <c r="A102" s="188"/>
      <c r="B102" s="199" t="s">
        <v>197</v>
      </c>
      <c r="C102" s="616">
        <v>-5.23</v>
      </c>
      <c r="D102" s="620">
        <v>0</v>
      </c>
      <c r="E102" s="616">
        <v>0</v>
      </c>
      <c r="F102" s="620">
        <v>0</v>
      </c>
      <c r="G102" s="616">
        <v>0</v>
      </c>
      <c r="H102" s="620">
        <v>0</v>
      </c>
      <c r="I102" s="616">
        <v>-5.23</v>
      </c>
      <c r="J102" s="620">
        <v>0</v>
      </c>
      <c r="K102"/>
      <c r="L102"/>
      <c r="M102"/>
      <c r="N102"/>
      <c r="O102"/>
      <c r="P102"/>
      <c r="Q102"/>
      <c r="R102"/>
      <c r="AJ102" s="88"/>
      <c r="AK102" s="88"/>
      <c r="AL102" s="88"/>
      <c r="AM102" s="88"/>
      <c r="AN102" s="88"/>
      <c r="AO102" s="88"/>
      <c r="AP102" s="88"/>
      <c r="AQ102" s="88"/>
    </row>
    <row r="103" spans="1:43" ht="25.5">
      <c r="A103" s="188"/>
      <c r="B103" s="201" t="s">
        <v>244</v>
      </c>
      <c r="C103" s="616">
        <v>-0.17499999999999999</v>
      </c>
      <c r="D103" s="620">
        <v>1.2669999999999999</v>
      </c>
      <c r="E103" s="616">
        <v>-71.224999999999994</v>
      </c>
      <c r="F103" s="620">
        <v>-65.796999999999997</v>
      </c>
      <c r="G103" s="616">
        <v>0.186</v>
      </c>
      <c r="H103" s="620">
        <v>1.9E-2</v>
      </c>
      <c r="I103" s="616">
        <v>-71.213999999999999</v>
      </c>
      <c r="J103" s="620">
        <v>-64.510999999999996</v>
      </c>
      <c r="K103"/>
      <c r="L103"/>
      <c r="M103"/>
      <c r="N103"/>
      <c r="O103"/>
      <c r="P103"/>
      <c r="Q103"/>
      <c r="R103"/>
      <c r="AJ103" s="88"/>
      <c r="AK103" s="88"/>
      <c r="AL103" s="88"/>
      <c r="AM103" s="88"/>
      <c r="AN103" s="88"/>
      <c r="AO103" s="88"/>
      <c r="AP103" s="88"/>
      <c r="AQ103" s="88"/>
    </row>
    <row r="104" spans="1:43">
      <c r="K104"/>
      <c r="L104"/>
      <c r="M104"/>
      <c r="N104"/>
      <c r="O104"/>
      <c r="P104"/>
      <c r="Q104"/>
      <c r="R104"/>
      <c r="AJ104" s="88"/>
      <c r="AK104" s="88"/>
      <c r="AL104" s="88"/>
      <c r="AM104" s="88"/>
      <c r="AN104" s="88"/>
      <c r="AO104" s="88"/>
      <c r="AP104" s="88"/>
      <c r="AQ104" s="88"/>
    </row>
    <row r="105" spans="1:43" s="168" customFormat="1">
      <c r="A105" s="182" t="s">
        <v>227</v>
      </c>
      <c r="B105" s="200"/>
      <c r="C105" s="626">
        <v>309.298</v>
      </c>
      <c r="D105" s="619">
        <v>336.29300000000001</v>
      </c>
      <c r="E105" s="626">
        <v>450.334</v>
      </c>
      <c r="F105" s="619">
        <v>359.20299999999997</v>
      </c>
      <c r="G105" s="626">
        <v>-29.832999999999998</v>
      </c>
      <c r="H105" s="619">
        <v>-37.524999999999999</v>
      </c>
      <c r="I105" s="626">
        <v>729.79899999999998</v>
      </c>
      <c r="J105" s="619">
        <v>657.971</v>
      </c>
      <c r="K105"/>
      <c r="L105"/>
      <c r="M105"/>
      <c r="N105"/>
      <c r="O105"/>
      <c r="P105"/>
      <c r="Q105"/>
      <c r="R105"/>
      <c r="S105"/>
      <c r="T105"/>
      <c r="U105"/>
      <c r="V105"/>
      <c r="W105"/>
      <c r="X105"/>
      <c r="Y105"/>
      <c r="Z105"/>
      <c r="AA105"/>
      <c r="AB105"/>
      <c r="AC105"/>
      <c r="AD105"/>
      <c r="AE105"/>
      <c r="AF105"/>
      <c r="AG105"/>
      <c r="AH105"/>
      <c r="AI105"/>
    </row>
    <row r="106" spans="1:43">
      <c r="K106"/>
      <c r="L106"/>
      <c r="M106"/>
      <c r="N106"/>
      <c r="O106"/>
      <c r="P106"/>
      <c r="Q106"/>
      <c r="R106"/>
      <c r="AJ106" s="88"/>
      <c r="AK106" s="88"/>
      <c r="AL106" s="88"/>
      <c r="AM106" s="88"/>
      <c r="AN106" s="88"/>
      <c r="AO106" s="88"/>
      <c r="AP106" s="88"/>
      <c r="AQ106" s="88"/>
    </row>
    <row r="107" spans="1:43">
      <c r="A107" s="182" t="s">
        <v>228</v>
      </c>
      <c r="B107" s="200"/>
      <c r="C107" s="625">
        <v>-102.319</v>
      </c>
      <c r="D107" s="619">
        <v>-50.09</v>
      </c>
      <c r="E107" s="625">
        <v>-75.671000000000006</v>
      </c>
      <c r="F107" s="619">
        <v>-96.852000000000004</v>
      </c>
      <c r="G107" s="625">
        <v>-3.016</v>
      </c>
      <c r="H107" s="619">
        <v>-37.473999999999997</v>
      </c>
      <c r="I107" s="625">
        <v>-181.006</v>
      </c>
      <c r="J107" s="619">
        <v>-184.416</v>
      </c>
      <c r="K107"/>
      <c r="L107"/>
      <c r="M107"/>
      <c r="N107"/>
      <c r="O107"/>
      <c r="P107"/>
      <c r="Q107"/>
      <c r="R107"/>
      <c r="AJ107" s="88"/>
      <c r="AK107" s="88"/>
      <c r="AL107" s="88"/>
      <c r="AM107" s="88"/>
      <c r="AN107" s="88"/>
      <c r="AO107" s="88"/>
      <c r="AP107" s="88"/>
      <c r="AQ107" s="88"/>
    </row>
    <row r="108" spans="1:43" s="168" customFormat="1">
      <c r="A108" s="182"/>
      <c r="B108" s="200" t="s">
        <v>84</v>
      </c>
      <c r="C108" s="626">
        <v>23.773</v>
      </c>
      <c r="D108" s="619">
        <v>23.577000000000002</v>
      </c>
      <c r="E108" s="626">
        <v>74.567999999999998</v>
      </c>
      <c r="F108" s="619">
        <v>94.650999999999996</v>
      </c>
      <c r="G108" s="626">
        <v>9.0229999999999997</v>
      </c>
      <c r="H108" s="619">
        <v>49.505000000000003</v>
      </c>
      <c r="I108" s="626">
        <v>107.364</v>
      </c>
      <c r="J108" s="619">
        <v>167.733</v>
      </c>
      <c r="K108"/>
      <c r="L108"/>
      <c r="M108"/>
      <c r="N108"/>
      <c r="O108"/>
      <c r="P108"/>
      <c r="Q108"/>
      <c r="R108"/>
      <c r="S108"/>
      <c r="T108"/>
      <c r="U108"/>
      <c r="V108"/>
      <c r="W108"/>
      <c r="X108"/>
      <c r="Y108"/>
      <c r="Z108"/>
      <c r="AA108"/>
      <c r="AB108"/>
      <c r="AC108"/>
      <c r="AD108"/>
      <c r="AE108"/>
      <c r="AF108"/>
      <c r="AG108"/>
      <c r="AH108"/>
      <c r="AI108"/>
    </row>
    <row r="109" spans="1:43">
      <c r="A109" s="188"/>
      <c r="B109" s="204" t="s">
        <v>171</v>
      </c>
      <c r="C109" s="627">
        <v>22.556999999999999</v>
      </c>
      <c r="D109" s="620">
        <v>37.473999999999997</v>
      </c>
      <c r="E109" s="627">
        <v>4.3090000000000002</v>
      </c>
      <c r="F109" s="620">
        <v>24.315000000000001</v>
      </c>
      <c r="G109" s="627">
        <v>2.5379999999999998</v>
      </c>
      <c r="H109" s="620">
        <v>2.4169999999999998</v>
      </c>
      <c r="I109" s="627">
        <v>29.404</v>
      </c>
      <c r="J109" s="620">
        <v>64.206000000000003</v>
      </c>
      <c r="K109"/>
      <c r="L109"/>
      <c r="M109"/>
      <c r="N109"/>
      <c r="O109"/>
      <c r="P109"/>
      <c r="Q109"/>
      <c r="R109"/>
      <c r="AJ109" s="88"/>
      <c r="AK109" s="88"/>
      <c r="AL109" s="88"/>
      <c r="AM109" s="88"/>
      <c r="AN109" s="88"/>
      <c r="AO109" s="88"/>
      <c r="AP109" s="88"/>
      <c r="AQ109" s="88"/>
    </row>
    <row r="110" spans="1:43">
      <c r="A110" s="188"/>
      <c r="B110" s="204" t="s">
        <v>198</v>
      </c>
      <c r="C110" s="616">
        <v>1.216</v>
      </c>
      <c r="D110" s="620">
        <v>-13.897</v>
      </c>
      <c r="E110" s="616">
        <v>70.259</v>
      </c>
      <c r="F110" s="620">
        <v>70.335999999999999</v>
      </c>
      <c r="G110" s="616">
        <v>6.4850000000000003</v>
      </c>
      <c r="H110" s="620">
        <v>47.088000000000001</v>
      </c>
      <c r="I110" s="616">
        <v>77.959999999999994</v>
      </c>
      <c r="J110" s="620">
        <v>103.527</v>
      </c>
      <c r="K110"/>
      <c r="L110"/>
      <c r="M110"/>
      <c r="N110"/>
      <c r="O110"/>
      <c r="P110"/>
      <c r="Q110"/>
      <c r="R110"/>
      <c r="AJ110" s="88"/>
      <c r="AK110" s="88"/>
      <c r="AL110" s="88"/>
      <c r="AM110" s="88"/>
      <c r="AN110" s="88"/>
      <c r="AO110" s="88"/>
      <c r="AP110" s="88"/>
      <c r="AQ110" s="88"/>
    </row>
    <row r="111" spans="1:43">
      <c r="A111" s="182"/>
      <c r="B111" s="200" t="s">
        <v>100</v>
      </c>
      <c r="C111" s="625">
        <v>-65.498000000000005</v>
      </c>
      <c r="D111" s="619">
        <v>-36.512</v>
      </c>
      <c r="E111" s="625">
        <v>-373.46</v>
      </c>
      <c r="F111" s="619">
        <v>-323.851</v>
      </c>
      <c r="G111" s="625">
        <v>18.95</v>
      </c>
      <c r="H111" s="619">
        <v>-70.070999999999998</v>
      </c>
      <c r="I111" s="625">
        <v>-420.00799999999998</v>
      </c>
      <c r="J111" s="619">
        <v>-430.43400000000003</v>
      </c>
      <c r="K111"/>
      <c r="L111"/>
      <c r="M111"/>
      <c r="N111"/>
      <c r="O111"/>
      <c r="P111"/>
      <c r="Q111"/>
      <c r="R111"/>
      <c r="AJ111" s="88"/>
      <c r="AK111" s="88"/>
      <c r="AL111" s="88"/>
      <c r="AM111" s="88"/>
      <c r="AN111" s="88"/>
      <c r="AO111" s="88"/>
      <c r="AP111" s="88"/>
      <c r="AQ111" s="88"/>
    </row>
    <row r="112" spans="1:43">
      <c r="A112" s="188"/>
      <c r="B112" s="204" t="s">
        <v>199</v>
      </c>
      <c r="C112" s="616">
        <v>-74.221999999999994</v>
      </c>
      <c r="D112" s="620">
        <v>-39.668999999999997</v>
      </c>
      <c r="E112" s="616">
        <v>-8.4109999999999996</v>
      </c>
      <c r="F112" s="620">
        <v>-7.9139999999999997</v>
      </c>
      <c r="G112" s="616">
        <v>0</v>
      </c>
      <c r="H112" s="620">
        <v>-5.0279999999999996</v>
      </c>
      <c r="I112" s="616">
        <v>-82.632999999999996</v>
      </c>
      <c r="J112" s="620">
        <v>-52.610999999999997</v>
      </c>
      <c r="K112"/>
      <c r="L112"/>
      <c r="M112"/>
      <c r="N112"/>
      <c r="O112"/>
      <c r="P112"/>
      <c r="Q112"/>
      <c r="R112"/>
      <c r="AJ112" s="88"/>
      <c r="AK112" s="88"/>
      <c r="AL112" s="88"/>
      <c r="AM112" s="88"/>
      <c r="AN112" s="88"/>
      <c r="AO112" s="88"/>
      <c r="AP112" s="88"/>
      <c r="AQ112" s="88"/>
    </row>
    <row r="113" spans="1:43">
      <c r="A113" s="188"/>
      <c r="B113" s="204" t="s">
        <v>200</v>
      </c>
      <c r="C113" s="616">
        <v>-18.488</v>
      </c>
      <c r="D113" s="620">
        <v>-25.562000000000001</v>
      </c>
      <c r="E113" s="616">
        <v>-49.408999999999999</v>
      </c>
      <c r="F113" s="620">
        <v>-52.667999999999999</v>
      </c>
      <c r="G113" s="616">
        <v>-6.0140000000000002</v>
      </c>
      <c r="H113" s="620">
        <v>-6.0149999999999997</v>
      </c>
      <c r="I113" s="616">
        <v>-73.911000000000001</v>
      </c>
      <c r="J113" s="620">
        <v>-84.245000000000005</v>
      </c>
      <c r="K113"/>
      <c r="L113"/>
      <c r="M113"/>
      <c r="N113"/>
      <c r="O113"/>
      <c r="P113"/>
      <c r="Q113"/>
      <c r="R113"/>
      <c r="AJ113" s="88"/>
      <c r="AK113" s="88"/>
      <c r="AL113" s="88"/>
      <c r="AM113" s="88"/>
      <c r="AN113" s="88"/>
      <c r="AO113" s="88"/>
      <c r="AP113" s="88"/>
      <c r="AQ113" s="88"/>
    </row>
    <row r="114" spans="1:43">
      <c r="A114" s="188"/>
      <c r="B114" s="204" t="s">
        <v>108</v>
      </c>
      <c r="C114" s="616">
        <v>27.212</v>
      </c>
      <c r="D114" s="620">
        <v>28.719000000000001</v>
      </c>
      <c r="E114" s="616">
        <v>-315.64</v>
      </c>
      <c r="F114" s="620">
        <v>-263.26900000000001</v>
      </c>
      <c r="G114" s="616">
        <v>24.963999999999999</v>
      </c>
      <c r="H114" s="620">
        <v>-59.027999999999999</v>
      </c>
      <c r="I114" s="616">
        <v>-263.464</v>
      </c>
      <c r="J114" s="620">
        <v>-293.57799999999997</v>
      </c>
      <c r="K114"/>
      <c r="L114"/>
      <c r="M114"/>
      <c r="N114"/>
      <c r="O114"/>
      <c r="P114"/>
      <c r="Q114"/>
      <c r="R114"/>
      <c r="AJ114" s="88"/>
      <c r="AK114" s="88"/>
      <c r="AL114" s="88"/>
      <c r="AM114" s="88"/>
      <c r="AN114" s="88"/>
      <c r="AO114" s="88"/>
      <c r="AP114" s="88"/>
      <c r="AQ114" s="88"/>
    </row>
    <row r="115" spans="1:43">
      <c r="A115" s="188"/>
      <c r="B115" s="199" t="s">
        <v>201</v>
      </c>
      <c r="C115" s="616">
        <v>-62.792999999999999</v>
      </c>
      <c r="D115" s="620">
        <v>-72.119</v>
      </c>
      <c r="E115" s="616">
        <v>221.69499999999999</v>
      </c>
      <c r="F115" s="620">
        <v>145.667</v>
      </c>
      <c r="G115" s="616">
        <v>-31.988</v>
      </c>
      <c r="H115" s="620">
        <v>-12.811</v>
      </c>
      <c r="I115" s="616">
        <v>126.914</v>
      </c>
      <c r="J115" s="620">
        <v>60.737000000000002</v>
      </c>
      <c r="K115"/>
      <c r="L115"/>
      <c r="M115"/>
      <c r="N115"/>
      <c r="O115"/>
      <c r="P115"/>
      <c r="Q115"/>
      <c r="R115"/>
      <c r="AJ115" s="88"/>
      <c r="AK115" s="88"/>
      <c r="AL115" s="88"/>
      <c r="AM115" s="88"/>
      <c r="AN115" s="88"/>
      <c r="AO115" s="88"/>
      <c r="AP115" s="88"/>
      <c r="AQ115" s="88"/>
    </row>
    <row r="116" spans="1:43" s="168" customFormat="1">
      <c r="A116" s="202"/>
      <c r="B116" s="200" t="s">
        <v>202</v>
      </c>
      <c r="C116" s="626">
        <v>2.1989999999999998</v>
      </c>
      <c r="D116" s="619">
        <v>34.963999999999999</v>
      </c>
      <c r="E116" s="626">
        <v>1.526</v>
      </c>
      <c r="F116" s="619">
        <v>-13.319000000000001</v>
      </c>
      <c r="G116" s="626">
        <v>0.999</v>
      </c>
      <c r="H116" s="619">
        <v>-4.0970000000000004</v>
      </c>
      <c r="I116" s="626">
        <v>4.7240000000000002</v>
      </c>
      <c r="J116" s="619">
        <v>17.547999999999998</v>
      </c>
      <c r="K116"/>
      <c r="L116"/>
      <c r="M116"/>
      <c r="N116"/>
      <c r="O116"/>
      <c r="P116"/>
      <c r="Q116"/>
      <c r="R116"/>
      <c r="S116"/>
      <c r="T116"/>
      <c r="U116"/>
      <c r="V116"/>
      <c r="W116"/>
      <c r="X116"/>
      <c r="Y116"/>
      <c r="Z116"/>
      <c r="AA116"/>
      <c r="AB116"/>
      <c r="AC116"/>
      <c r="AD116"/>
      <c r="AE116"/>
      <c r="AF116"/>
      <c r="AG116"/>
      <c r="AH116"/>
      <c r="AI116"/>
    </row>
    <row r="117" spans="1:43">
      <c r="K117"/>
      <c r="L117"/>
      <c r="M117"/>
      <c r="N117"/>
      <c r="O117"/>
      <c r="P117"/>
      <c r="Q117"/>
      <c r="R117"/>
      <c r="AJ117" s="88"/>
      <c r="AK117" s="88"/>
      <c r="AL117" s="88"/>
      <c r="AM117" s="88"/>
      <c r="AN117" s="88"/>
      <c r="AO117" s="88"/>
      <c r="AP117" s="88"/>
      <c r="AQ117" s="88"/>
    </row>
    <row r="118" spans="1:43" ht="25.5">
      <c r="A118" s="202"/>
      <c r="B118" s="199" t="s">
        <v>203</v>
      </c>
      <c r="C118" s="627">
        <v>0</v>
      </c>
      <c r="D118" s="620">
        <v>0</v>
      </c>
      <c r="E118" s="627">
        <v>-0.23</v>
      </c>
      <c r="F118" s="620">
        <v>6.4000000000000001E-2</v>
      </c>
      <c r="G118" s="627">
        <v>-0.377</v>
      </c>
      <c r="H118" s="620">
        <v>-3.1E-2</v>
      </c>
      <c r="I118" s="627">
        <v>-0.60699999999999998</v>
      </c>
      <c r="J118" s="620">
        <v>3.3000000000000002E-2</v>
      </c>
      <c r="K118"/>
      <c r="L118"/>
      <c r="M118"/>
      <c r="N118"/>
      <c r="O118"/>
      <c r="P118"/>
      <c r="Q118"/>
      <c r="R118"/>
      <c r="AJ118" s="88"/>
      <c r="AK118" s="88"/>
      <c r="AL118" s="88"/>
      <c r="AM118" s="88"/>
      <c r="AN118" s="88"/>
      <c r="AO118" s="88"/>
      <c r="AP118" s="88"/>
      <c r="AQ118" s="88"/>
    </row>
    <row r="119" spans="1:43">
      <c r="A119" s="203"/>
      <c r="B119" s="199" t="s">
        <v>204</v>
      </c>
      <c r="C119" s="625">
        <v>0</v>
      </c>
      <c r="D119" s="619">
        <v>14.756</v>
      </c>
      <c r="E119" s="625">
        <v>5.2999999999999999E-2</v>
      </c>
      <c r="F119" s="619">
        <v>0</v>
      </c>
      <c r="G119" s="625">
        <v>0.51</v>
      </c>
      <c r="H119" s="619">
        <v>2.831</v>
      </c>
      <c r="I119" s="625">
        <v>0.56299999999999994</v>
      </c>
      <c r="J119" s="619">
        <v>17.587</v>
      </c>
      <c r="K119"/>
      <c r="L119"/>
      <c r="M119"/>
      <c r="N119"/>
      <c r="O119"/>
      <c r="P119"/>
      <c r="Q119"/>
      <c r="R119"/>
      <c r="AJ119" s="88"/>
      <c r="AK119" s="88"/>
      <c r="AL119" s="88"/>
      <c r="AM119" s="88"/>
      <c r="AN119" s="88"/>
      <c r="AO119" s="88"/>
      <c r="AP119" s="88"/>
      <c r="AQ119" s="88"/>
    </row>
    <row r="120" spans="1:43">
      <c r="A120" s="182"/>
      <c r="B120" s="204" t="s">
        <v>205</v>
      </c>
      <c r="C120" s="616">
        <v>0</v>
      </c>
      <c r="D120" s="620">
        <v>-88.156000000000006</v>
      </c>
      <c r="E120" s="616">
        <v>0</v>
      </c>
      <c r="F120" s="620">
        <v>0</v>
      </c>
      <c r="G120" s="616">
        <v>0.41499999999999998</v>
      </c>
      <c r="H120" s="620">
        <v>2.831</v>
      </c>
      <c r="I120" s="616">
        <v>0.41499999999999998</v>
      </c>
      <c r="J120" s="620">
        <v>-85.325000000000003</v>
      </c>
      <c r="K120"/>
      <c r="L120"/>
      <c r="M120"/>
      <c r="N120"/>
      <c r="O120"/>
      <c r="P120"/>
      <c r="Q120"/>
      <c r="R120"/>
      <c r="AJ120" s="88"/>
      <c r="AK120" s="88"/>
      <c r="AL120" s="88"/>
      <c r="AM120" s="88"/>
      <c r="AN120" s="88"/>
      <c r="AO120" s="88"/>
      <c r="AP120" s="88"/>
      <c r="AQ120" s="88"/>
    </row>
    <row r="121" spans="1:43">
      <c r="A121" s="182"/>
      <c r="B121" s="204" t="s">
        <v>206</v>
      </c>
      <c r="C121" s="627">
        <v>0</v>
      </c>
      <c r="D121" s="620">
        <v>102.91200000000001</v>
      </c>
      <c r="E121" s="627">
        <v>5.2999999999999999E-2</v>
      </c>
      <c r="F121" s="620">
        <v>0</v>
      </c>
      <c r="G121" s="627">
        <v>9.5000000000000001E-2</v>
      </c>
      <c r="H121" s="620">
        <v>0</v>
      </c>
      <c r="I121" s="627">
        <v>0.14799999999999999</v>
      </c>
      <c r="J121" s="620">
        <v>102.91200000000001</v>
      </c>
      <c r="K121"/>
      <c r="L121"/>
      <c r="M121"/>
      <c r="N121"/>
      <c r="O121"/>
      <c r="P121"/>
      <c r="Q121"/>
      <c r="R121"/>
      <c r="AJ121" s="88"/>
      <c r="AK121" s="88"/>
      <c r="AL121" s="88"/>
      <c r="AM121" s="88"/>
      <c r="AN121" s="88"/>
      <c r="AO121" s="88"/>
      <c r="AP121" s="88"/>
      <c r="AQ121" s="88"/>
    </row>
    <row r="122" spans="1:43">
      <c r="K122"/>
      <c r="L122"/>
      <c r="M122"/>
      <c r="N122"/>
      <c r="O122"/>
      <c r="P122"/>
      <c r="Q122"/>
      <c r="R122"/>
      <c r="AJ122" s="88"/>
      <c r="AK122" s="88"/>
      <c r="AL122" s="88"/>
      <c r="AM122" s="88"/>
      <c r="AN122" s="88"/>
      <c r="AO122" s="88"/>
      <c r="AP122" s="88"/>
      <c r="AQ122" s="88"/>
    </row>
    <row r="123" spans="1:43" s="168" customFormat="1">
      <c r="A123" s="182" t="s">
        <v>229</v>
      </c>
      <c r="B123" s="200"/>
      <c r="C123" s="626">
        <v>206.97900000000001</v>
      </c>
      <c r="D123" s="619">
        <v>300.959</v>
      </c>
      <c r="E123" s="626">
        <v>374.48599999999999</v>
      </c>
      <c r="F123" s="619">
        <v>262.41500000000002</v>
      </c>
      <c r="G123" s="626">
        <v>-32.716000000000001</v>
      </c>
      <c r="H123" s="619">
        <v>-72.198999999999998</v>
      </c>
      <c r="I123" s="626">
        <v>548.74900000000002</v>
      </c>
      <c r="J123" s="619">
        <v>491.17500000000001</v>
      </c>
      <c r="K123"/>
      <c r="L123"/>
      <c r="M123"/>
      <c r="N123"/>
      <c r="O123"/>
      <c r="P123"/>
      <c r="Q123"/>
      <c r="R123"/>
      <c r="S123"/>
      <c r="T123"/>
      <c r="U123"/>
      <c r="V123"/>
      <c r="W123"/>
      <c r="X123"/>
      <c r="Y123"/>
      <c r="Z123"/>
      <c r="AA123"/>
      <c r="AB123"/>
      <c r="AC123"/>
      <c r="AD123"/>
      <c r="AE123"/>
      <c r="AF123"/>
      <c r="AG123"/>
      <c r="AH123"/>
      <c r="AI123"/>
    </row>
    <row r="124" spans="1:43">
      <c r="K124"/>
      <c r="L124"/>
      <c r="M124"/>
      <c r="N124"/>
      <c r="O124"/>
      <c r="P124"/>
      <c r="Q124"/>
      <c r="R124"/>
      <c r="AJ124" s="88"/>
      <c r="AK124" s="88"/>
      <c r="AL124" s="88"/>
      <c r="AM124" s="88"/>
      <c r="AN124" s="88"/>
      <c r="AO124" s="88"/>
      <c r="AP124" s="88"/>
      <c r="AQ124" s="88"/>
    </row>
    <row r="125" spans="1:43">
      <c r="A125" s="188"/>
      <c r="B125" s="199" t="s">
        <v>207</v>
      </c>
      <c r="C125" s="616">
        <v>-72.510000000000005</v>
      </c>
      <c r="D125" s="620">
        <v>-142.779</v>
      </c>
      <c r="E125" s="616">
        <v>-116.904</v>
      </c>
      <c r="F125" s="620">
        <v>-17.925999999999998</v>
      </c>
      <c r="G125" s="616">
        <v>-1.5129999999999999</v>
      </c>
      <c r="H125" s="620">
        <v>6.5030000000000001</v>
      </c>
      <c r="I125" s="616">
        <v>-190.92699999999999</v>
      </c>
      <c r="J125" s="620">
        <v>-154.202</v>
      </c>
      <c r="K125"/>
      <c r="L125"/>
      <c r="M125"/>
      <c r="N125"/>
      <c r="O125"/>
      <c r="P125"/>
      <c r="Q125"/>
      <c r="R125"/>
      <c r="AJ125" s="88"/>
      <c r="AK125" s="88"/>
      <c r="AL125" s="88"/>
      <c r="AM125" s="88"/>
      <c r="AN125" s="88"/>
      <c r="AO125" s="88"/>
      <c r="AP125" s="88"/>
      <c r="AQ125" s="88"/>
    </row>
    <row r="126" spans="1:43">
      <c r="K126"/>
      <c r="L126"/>
      <c r="M126"/>
      <c r="N126"/>
      <c r="O126"/>
      <c r="P126"/>
      <c r="Q126"/>
      <c r="R126"/>
      <c r="AJ126" s="88"/>
      <c r="AK126" s="88"/>
      <c r="AL126" s="88"/>
      <c r="AM126" s="88"/>
      <c r="AN126" s="88"/>
      <c r="AO126" s="88"/>
      <c r="AP126" s="88"/>
      <c r="AQ126" s="88"/>
    </row>
    <row r="127" spans="1:43" s="168" customFormat="1">
      <c r="A127" s="182" t="s">
        <v>230</v>
      </c>
      <c r="B127" s="200"/>
      <c r="C127" s="626">
        <v>134.46899999999999</v>
      </c>
      <c r="D127" s="619">
        <v>158.18</v>
      </c>
      <c r="E127" s="626">
        <v>257.58199999999999</v>
      </c>
      <c r="F127" s="619">
        <v>244.489</v>
      </c>
      <c r="G127" s="626">
        <v>-34.228999999999999</v>
      </c>
      <c r="H127" s="619">
        <v>-65.695999999999998</v>
      </c>
      <c r="I127" s="626">
        <v>357.822</v>
      </c>
      <c r="J127" s="619">
        <v>336.97300000000001</v>
      </c>
      <c r="K127"/>
      <c r="L127"/>
      <c r="M127"/>
      <c r="N127"/>
      <c r="O127"/>
      <c r="P127"/>
      <c r="Q127"/>
      <c r="R127"/>
      <c r="S127"/>
      <c r="T127"/>
      <c r="U127"/>
      <c r="V127"/>
      <c r="W127"/>
      <c r="X127"/>
      <c r="Y127"/>
      <c r="Z127"/>
      <c r="AA127"/>
      <c r="AB127"/>
      <c r="AC127"/>
      <c r="AD127"/>
      <c r="AE127"/>
      <c r="AF127"/>
      <c r="AG127"/>
      <c r="AH127"/>
      <c r="AI127"/>
    </row>
    <row r="128" spans="1:43">
      <c r="A128" s="188"/>
      <c r="B128" s="199" t="s">
        <v>208</v>
      </c>
      <c r="C128" s="627">
        <v>80.224000000000004</v>
      </c>
      <c r="D128" s="620">
        <v>31.872</v>
      </c>
      <c r="E128" s="627">
        <v>48.759</v>
      </c>
      <c r="F128" s="620">
        <v>40.503999999999998</v>
      </c>
      <c r="G128" s="627">
        <v>1.2669999999999999</v>
      </c>
      <c r="H128" s="620">
        <v>0.92200000000000004</v>
      </c>
      <c r="I128" s="627">
        <v>130.25</v>
      </c>
      <c r="J128" s="620">
        <v>73.298000000000002</v>
      </c>
      <c r="K128"/>
      <c r="L128"/>
      <c r="M128"/>
      <c r="N128"/>
      <c r="O128"/>
      <c r="P128"/>
      <c r="Q128"/>
      <c r="R128"/>
      <c r="AJ128" s="88"/>
      <c r="AK128" s="88"/>
      <c r="AL128" s="88"/>
      <c r="AM128" s="88"/>
      <c r="AN128" s="88"/>
      <c r="AO128" s="88"/>
      <c r="AP128" s="88"/>
      <c r="AQ128" s="88"/>
    </row>
    <row r="129" spans="1:43">
      <c r="A129" s="182" t="s">
        <v>83</v>
      </c>
      <c r="B129" s="199"/>
      <c r="C129" s="626">
        <v>214.69300000000001</v>
      </c>
      <c r="D129" s="619">
        <v>190.05199999999999</v>
      </c>
      <c r="E129" s="626">
        <v>306.34100000000001</v>
      </c>
      <c r="F129" s="619">
        <v>284.99299999999999</v>
      </c>
      <c r="G129" s="626">
        <v>-32.962000000000003</v>
      </c>
      <c r="H129" s="619">
        <v>-64.774000000000001</v>
      </c>
      <c r="I129" s="626">
        <v>488.072</v>
      </c>
      <c r="J129" s="619">
        <v>410.27100000000002</v>
      </c>
      <c r="K129"/>
      <c r="L129"/>
      <c r="M129"/>
      <c r="N129"/>
      <c r="O129"/>
      <c r="P129"/>
      <c r="Q129"/>
      <c r="R129"/>
      <c r="AJ129" s="88"/>
      <c r="AK129" s="88"/>
      <c r="AL129" s="88"/>
      <c r="AM129" s="88"/>
      <c r="AN129" s="88"/>
      <c r="AO129" s="88"/>
      <c r="AP129" s="88"/>
      <c r="AQ129" s="88"/>
    </row>
    <row r="130" spans="1:43">
      <c r="K130"/>
      <c r="L130"/>
      <c r="M130"/>
      <c r="N130"/>
      <c r="O130"/>
      <c r="P130"/>
      <c r="Q130"/>
      <c r="R130"/>
      <c r="AJ130" s="88"/>
      <c r="AK130" s="88"/>
      <c r="AL130" s="88"/>
      <c r="AM130" s="88"/>
      <c r="AN130" s="88"/>
      <c r="AO130" s="88"/>
      <c r="AP130" s="88"/>
      <c r="AQ130" s="88"/>
    </row>
    <row r="131" spans="1:43">
      <c r="A131" s="188"/>
      <c r="B131" s="199" t="s">
        <v>209</v>
      </c>
      <c r="C131" s="626">
        <v>214.69300000000001</v>
      </c>
      <c r="D131" s="619">
        <v>190.05199999999999</v>
      </c>
      <c r="E131" s="626">
        <v>306.34100000000001</v>
      </c>
      <c r="F131" s="619">
        <v>-32.962000000000003</v>
      </c>
      <c r="G131" s="626">
        <v>-32.962000000000003</v>
      </c>
      <c r="H131" s="619">
        <v>-64.774000000000001</v>
      </c>
      <c r="I131" s="626">
        <v>488.072</v>
      </c>
      <c r="J131" s="619">
        <v>410.27100000000002</v>
      </c>
      <c r="K131"/>
      <c r="L131"/>
      <c r="M131"/>
      <c r="N131"/>
      <c r="O131"/>
      <c r="P131"/>
      <c r="Q131"/>
      <c r="R131"/>
      <c r="AJ131" s="88"/>
      <c r="AK131" s="88"/>
      <c r="AL131" s="88"/>
      <c r="AM131" s="88"/>
      <c r="AN131" s="88"/>
      <c r="AO131" s="88"/>
      <c r="AP131" s="88"/>
      <c r="AQ131" s="88"/>
    </row>
    <row r="132" spans="1:43">
      <c r="A132" s="188"/>
      <c r="B132" s="200" t="s">
        <v>56</v>
      </c>
      <c r="C132" s="627">
        <v>0</v>
      </c>
      <c r="D132" s="620">
        <v>0</v>
      </c>
      <c r="E132" s="627">
        <v>0</v>
      </c>
      <c r="F132" s="620">
        <v>0</v>
      </c>
      <c r="G132" s="627">
        <v>0</v>
      </c>
      <c r="H132" s="620">
        <v>0</v>
      </c>
      <c r="I132" s="627">
        <v>359.084</v>
      </c>
      <c r="J132" s="620">
        <v>307.31099999999998</v>
      </c>
      <c r="K132"/>
      <c r="L132"/>
      <c r="M132"/>
      <c r="N132"/>
      <c r="O132"/>
      <c r="P132"/>
      <c r="Q132"/>
      <c r="R132"/>
      <c r="AJ132" s="88"/>
      <c r="AK132" s="88"/>
      <c r="AL132" s="88"/>
      <c r="AM132" s="88"/>
      <c r="AN132" s="88"/>
      <c r="AO132" s="88"/>
      <c r="AP132" s="88"/>
      <c r="AQ132" s="88"/>
    </row>
    <row r="133" spans="1:43">
      <c r="A133" s="188"/>
      <c r="B133" s="200" t="s">
        <v>57</v>
      </c>
      <c r="C133" s="627">
        <v>0</v>
      </c>
      <c r="D133" s="620">
        <v>0</v>
      </c>
      <c r="E133" s="627">
        <v>0</v>
      </c>
      <c r="F133" s="620">
        <v>0</v>
      </c>
      <c r="G133" s="627">
        <v>0</v>
      </c>
      <c r="H133" s="620">
        <v>0</v>
      </c>
      <c r="I133" s="627">
        <v>128.988</v>
      </c>
      <c r="J133" s="620">
        <v>102.96</v>
      </c>
      <c r="K133"/>
      <c r="L133"/>
      <c r="M133"/>
      <c r="N133"/>
      <c r="O133"/>
      <c r="P133"/>
      <c r="Q133"/>
      <c r="R133"/>
      <c r="AJ133" s="88"/>
      <c r="AK133" s="88"/>
      <c r="AL133" s="88"/>
      <c r="AM133" s="88"/>
      <c r="AN133" s="88"/>
      <c r="AO133" s="88"/>
      <c r="AP133" s="88"/>
      <c r="AQ133" s="88"/>
    </row>
    <row r="134" spans="1:43">
      <c r="G134" s="88"/>
      <c r="H134" s="88"/>
      <c r="I134" s="88"/>
      <c r="J134" s="88"/>
      <c r="K134"/>
      <c r="L134"/>
      <c r="M134"/>
      <c r="N134"/>
      <c r="O134"/>
      <c r="P134"/>
      <c r="Q134"/>
      <c r="R134"/>
      <c r="AJ134" s="88"/>
      <c r="AK134" s="88"/>
      <c r="AL134" s="88"/>
      <c r="AM134" s="88"/>
      <c r="AN134" s="88"/>
      <c r="AO134" s="88"/>
      <c r="AP134" s="88"/>
      <c r="AQ134" s="88"/>
    </row>
    <row r="136" spans="1:43">
      <c r="C136" s="88"/>
    </row>
    <row r="138" spans="1:43">
      <c r="A138" s="905" t="s">
        <v>116</v>
      </c>
      <c r="B138" s="906"/>
      <c r="C138" s="894" t="s">
        <v>70</v>
      </c>
      <c r="D138" s="896"/>
      <c r="E138" s="894" t="s">
        <v>45</v>
      </c>
      <c r="F138" s="896"/>
      <c r="G138" s="894" t="s">
        <v>243</v>
      </c>
      <c r="H138" s="896"/>
      <c r="I138" s="894" t="s">
        <v>17</v>
      </c>
      <c r="J138" s="896"/>
    </row>
    <row r="139" spans="1:43">
      <c r="A139" s="897" t="s">
        <v>231</v>
      </c>
      <c r="B139" s="898"/>
      <c r="C139" s="612" t="s">
        <v>511</v>
      </c>
      <c r="D139" s="285" t="s">
        <v>512</v>
      </c>
      <c r="E139" s="612" t="s">
        <v>511</v>
      </c>
      <c r="F139" s="285" t="s">
        <v>512</v>
      </c>
      <c r="G139" s="612" t="s">
        <v>511</v>
      </c>
      <c r="H139" s="285" t="s">
        <v>512</v>
      </c>
      <c r="I139" s="612" t="s">
        <v>511</v>
      </c>
      <c r="J139" s="285" t="s">
        <v>512</v>
      </c>
    </row>
    <row r="140" spans="1:43">
      <c r="A140" s="899"/>
      <c r="B140" s="900"/>
      <c r="C140" s="613" t="s">
        <v>290</v>
      </c>
      <c r="D140" s="286" t="s">
        <v>290</v>
      </c>
      <c r="E140" s="613" t="s">
        <v>290</v>
      </c>
      <c r="F140" s="286" t="s">
        <v>290</v>
      </c>
      <c r="G140" s="613" t="s">
        <v>290</v>
      </c>
      <c r="H140" s="286" t="s">
        <v>290</v>
      </c>
      <c r="I140" s="613" t="s">
        <v>290</v>
      </c>
      <c r="J140" s="286" t="s">
        <v>290</v>
      </c>
    </row>
    <row r="142" spans="1:43">
      <c r="A142" s="182"/>
      <c r="B142" s="195" t="s">
        <v>210</v>
      </c>
      <c r="C142" s="617">
        <v>681341</v>
      </c>
      <c r="D142" s="291">
        <v>157992</v>
      </c>
      <c r="E142" s="617">
        <v>-33315</v>
      </c>
      <c r="F142" s="291">
        <v>599153</v>
      </c>
      <c r="G142" s="617">
        <v>-26355</v>
      </c>
      <c r="H142" s="291">
        <v>-31862</v>
      </c>
      <c r="I142" s="617">
        <v>621671</v>
      </c>
      <c r="J142" s="291">
        <v>725283</v>
      </c>
    </row>
    <row r="143" spans="1:43">
      <c r="A143" s="182"/>
      <c r="B143" s="195" t="s">
        <v>211</v>
      </c>
      <c r="C143" s="617">
        <v>-719244</v>
      </c>
      <c r="D143" s="291">
        <v>1222177</v>
      </c>
      <c r="E143" s="617">
        <v>-355896</v>
      </c>
      <c r="F143" s="291">
        <v>-377324</v>
      </c>
      <c r="G143" s="617">
        <v>431303</v>
      </c>
      <c r="H143" s="291">
        <v>-83730</v>
      </c>
      <c r="I143" s="617">
        <v>-643837</v>
      </c>
      <c r="J143" s="291">
        <v>761123</v>
      </c>
    </row>
    <row r="144" spans="1:43">
      <c r="A144" s="182"/>
      <c r="B144" s="195" t="s">
        <v>212</v>
      </c>
      <c r="C144" s="617">
        <v>159961</v>
      </c>
      <c r="D144" s="291">
        <v>-107051</v>
      </c>
      <c r="E144" s="617">
        <v>-15398</v>
      </c>
      <c r="F144" s="291">
        <v>-35271</v>
      </c>
      <c r="G144" s="617">
        <v>-93062</v>
      </c>
      <c r="H144" s="291">
        <v>95720</v>
      </c>
      <c r="I144" s="617">
        <v>51501</v>
      </c>
      <c r="J144" s="291">
        <v>-46602</v>
      </c>
    </row>
  </sheetData>
  <mergeCells count="28">
    <mergeCell ref="I3:J3"/>
    <mergeCell ref="A35:B35"/>
    <mergeCell ref="A36:B37"/>
    <mergeCell ref="I76:J76"/>
    <mergeCell ref="C76:D76"/>
    <mergeCell ref="E76:F76"/>
    <mergeCell ref="G76:H76"/>
    <mergeCell ref="A3:B3"/>
    <mergeCell ref="A4:B5"/>
    <mergeCell ref="C3:D3"/>
    <mergeCell ref="E3:F3"/>
    <mergeCell ref="G3:H3"/>
    <mergeCell ref="G138:H138"/>
    <mergeCell ref="I138:J138"/>
    <mergeCell ref="G35:H35"/>
    <mergeCell ref="I35:J35"/>
    <mergeCell ref="A139:B140"/>
    <mergeCell ref="A76:B76"/>
    <mergeCell ref="A78:B79"/>
    <mergeCell ref="C138:D138"/>
    <mergeCell ref="E138:F138"/>
    <mergeCell ref="C77:D77"/>
    <mergeCell ref="I77:J77"/>
    <mergeCell ref="E77:F77"/>
    <mergeCell ref="G77:H77"/>
    <mergeCell ref="A138:B138"/>
    <mergeCell ref="C35:D35"/>
    <mergeCell ref="E35:F3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Q146"/>
  <sheetViews>
    <sheetView topLeftCell="A39" workbookViewId="0">
      <selection activeCell="F79" sqref="F79"/>
    </sheetView>
  </sheetViews>
  <sheetFormatPr baseColWidth="10" defaultColWidth="11.42578125" defaultRowHeight="12.75"/>
  <cols>
    <col min="1" max="1" width="2.85546875" style="193" customWidth="1"/>
    <col min="2" max="2" width="69.7109375" style="193" customWidth="1"/>
    <col min="3" max="3" width="20.28515625" style="193" customWidth="1"/>
    <col min="4" max="4" width="21.28515625" style="193" customWidth="1"/>
    <col min="5" max="5" width="20.28515625" style="193" customWidth="1"/>
    <col min="6" max="6" width="19" style="193" customWidth="1"/>
    <col min="7" max="7" width="21.5703125" style="193" customWidth="1"/>
    <col min="8" max="8" width="20" style="193" customWidth="1"/>
    <col min="9" max="9" width="20.140625" style="193" customWidth="1"/>
    <col min="10" max="12" width="20.85546875" style="193" customWidth="1"/>
    <col min="13" max="13" width="21.140625" style="193" customWidth="1"/>
    <col min="14" max="14" width="21" style="193" customWidth="1"/>
    <col min="15" max="15" width="19.28515625" style="193" customWidth="1"/>
    <col min="16" max="16" width="21.42578125" style="193" customWidth="1"/>
    <col min="17" max="17" width="19.42578125" style="88" customWidth="1"/>
    <col min="18" max="18" width="19" style="88" customWidth="1"/>
    <col min="19" max="20" width="14.28515625" style="88" customWidth="1"/>
    <col min="21" max="21" width="13.5703125" style="88" customWidth="1"/>
    <col min="22" max="22" width="12.28515625" style="88" customWidth="1"/>
    <col min="23" max="23" width="15.42578125" style="88" customWidth="1"/>
    <col min="24" max="24" width="17.140625" style="88" customWidth="1"/>
    <col min="25" max="25" width="17.85546875" style="88" customWidth="1"/>
    <col min="26" max="26" width="16.7109375" style="88" customWidth="1"/>
    <col min="27" max="27" width="17.85546875" style="88" customWidth="1"/>
    <col min="28" max="28" width="18.42578125" style="88" customWidth="1"/>
    <col min="29" max="29" width="16.140625" style="88" customWidth="1"/>
    <col min="30" max="30" width="16.28515625" style="88" customWidth="1"/>
    <col min="31" max="31" width="16.5703125" style="88" customWidth="1"/>
    <col min="32" max="32" width="15.140625" style="88" customWidth="1"/>
    <col min="33" max="33" width="14.140625" style="88" customWidth="1"/>
    <col min="34" max="34" width="15.5703125" style="88" customWidth="1"/>
    <col min="35" max="36" width="11.42578125" style="88"/>
    <col min="37" max="37" width="44.7109375" style="88" customWidth="1"/>
    <col min="38" max="16384" width="11.42578125" style="88"/>
  </cols>
  <sheetData>
    <row r="1" spans="1:24">
      <c r="A1" s="88"/>
      <c r="B1" s="89"/>
    </row>
    <row r="2" spans="1:24">
      <c r="A2" s="924" t="s">
        <v>116</v>
      </c>
      <c r="B2" s="925"/>
      <c r="C2" s="894" t="s">
        <v>117</v>
      </c>
      <c r="D2" s="895"/>
      <c r="E2" s="895"/>
      <c r="F2" s="895"/>
      <c r="G2" s="895"/>
      <c r="H2" s="895"/>
      <c r="I2" s="895"/>
      <c r="J2" s="895"/>
      <c r="K2" s="895"/>
      <c r="L2" s="895"/>
      <c r="M2" s="895"/>
      <c r="N2" s="895"/>
      <c r="O2" s="895"/>
      <c r="P2" s="895"/>
      <c r="Q2" s="895"/>
      <c r="R2" s="896"/>
    </row>
    <row r="3" spans="1:24">
      <c r="A3" s="905" t="s">
        <v>71</v>
      </c>
      <c r="B3" s="906"/>
      <c r="C3" s="894" t="s">
        <v>20</v>
      </c>
      <c r="D3" s="896"/>
      <c r="E3" s="894" t="s">
        <v>10</v>
      </c>
      <c r="F3" s="896"/>
      <c r="G3" s="894" t="s">
        <v>46</v>
      </c>
      <c r="H3" s="896"/>
      <c r="I3" s="894" t="s">
        <v>14</v>
      </c>
      <c r="J3" s="896"/>
      <c r="K3" s="894" t="s">
        <v>47</v>
      </c>
      <c r="L3" s="896"/>
      <c r="M3" s="894" t="s">
        <v>300</v>
      </c>
      <c r="N3" s="896"/>
      <c r="O3" s="894" t="s">
        <v>237</v>
      </c>
      <c r="P3" s="896"/>
      <c r="Q3" s="894" t="s">
        <v>17</v>
      </c>
      <c r="R3" s="896"/>
    </row>
    <row r="4" spans="1:24">
      <c r="A4" s="910" t="s">
        <v>213</v>
      </c>
      <c r="B4" s="917"/>
      <c r="C4" s="612" t="s">
        <v>511</v>
      </c>
      <c r="D4" s="614" t="s">
        <v>512</v>
      </c>
      <c r="E4" s="612" t="s">
        <v>511</v>
      </c>
      <c r="F4" s="614" t="s">
        <v>512</v>
      </c>
      <c r="G4" s="612" t="s">
        <v>511</v>
      </c>
      <c r="H4" s="614" t="s">
        <v>512</v>
      </c>
      <c r="I4" s="612" t="s">
        <v>511</v>
      </c>
      <c r="J4" s="614" t="s">
        <v>512</v>
      </c>
      <c r="K4" s="612" t="s">
        <v>511</v>
      </c>
      <c r="L4" s="614" t="s">
        <v>512</v>
      </c>
      <c r="M4" s="612" t="s">
        <v>511</v>
      </c>
      <c r="N4" s="614" t="s">
        <v>512</v>
      </c>
      <c r="O4" s="612" t="s">
        <v>511</v>
      </c>
      <c r="P4" s="614" t="s">
        <v>512</v>
      </c>
      <c r="Q4" s="612" t="s">
        <v>511</v>
      </c>
      <c r="R4" s="614" t="s">
        <v>512</v>
      </c>
    </row>
    <row r="5" spans="1:24">
      <c r="A5" s="918"/>
      <c r="B5" s="919"/>
      <c r="C5" s="613" t="s">
        <v>290</v>
      </c>
      <c r="D5" s="286" t="s">
        <v>290</v>
      </c>
      <c r="E5" s="613" t="s">
        <v>290</v>
      </c>
      <c r="F5" s="286" t="s">
        <v>290</v>
      </c>
      <c r="G5" s="613" t="s">
        <v>290</v>
      </c>
      <c r="H5" s="286" t="s">
        <v>290</v>
      </c>
      <c r="I5" s="613" t="s">
        <v>290</v>
      </c>
      <c r="J5" s="286" t="s">
        <v>290</v>
      </c>
      <c r="K5" s="613" t="s">
        <v>290</v>
      </c>
      <c r="L5" s="286" t="s">
        <v>290</v>
      </c>
      <c r="M5" s="613" t="s">
        <v>290</v>
      </c>
      <c r="N5" s="286" t="s">
        <v>290</v>
      </c>
      <c r="O5" s="613" t="s">
        <v>290</v>
      </c>
      <c r="P5" s="286" t="s">
        <v>290</v>
      </c>
      <c r="Q5" s="613" t="s">
        <v>290</v>
      </c>
      <c r="R5" s="286" t="s">
        <v>290</v>
      </c>
    </row>
    <row r="6" spans="1:24" s="168" customFormat="1">
      <c r="A6" s="182" t="s">
        <v>214</v>
      </c>
      <c r="B6" s="183"/>
      <c r="C6" s="610">
        <v>0</v>
      </c>
      <c r="D6" s="287">
        <v>0</v>
      </c>
      <c r="E6" s="610">
        <v>67.007000000000005</v>
      </c>
      <c r="F6" s="287">
        <v>59.991999999999997</v>
      </c>
      <c r="G6" s="610">
        <v>885.60299999999995</v>
      </c>
      <c r="H6" s="287">
        <v>811.529</v>
      </c>
      <c r="I6" s="610">
        <v>448.63099999999997</v>
      </c>
      <c r="J6" s="287">
        <v>463.87900000000002</v>
      </c>
      <c r="K6" s="610">
        <v>2182.239</v>
      </c>
      <c r="L6" s="287">
        <v>2165.7669999999998</v>
      </c>
      <c r="M6" s="610">
        <v>152.72499999999999</v>
      </c>
      <c r="N6" s="287">
        <v>150.01</v>
      </c>
      <c r="O6" s="610">
        <v>-2.4E-2</v>
      </c>
      <c r="P6" s="287">
        <v>-2.5999999999999999E-2</v>
      </c>
      <c r="Q6" s="610">
        <v>3736.181</v>
      </c>
      <c r="R6" s="287">
        <v>3651.1509999999998</v>
      </c>
    </row>
    <row r="7" spans="1:24">
      <c r="A7" s="184"/>
      <c r="B7" s="185" t="s">
        <v>171</v>
      </c>
      <c r="C7" s="611">
        <v>0</v>
      </c>
      <c r="D7" s="288">
        <v>0</v>
      </c>
      <c r="E7" s="611">
        <v>10.287000000000001</v>
      </c>
      <c r="F7" s="288">
        <v>2.5539999999999998</v>
      </c>
      <c r="G7" s="611">
        <v>275.11099999999999</v>
      </c>
      <c r="H7" s="288">
        <v>279.512</v>
      </c>
      <c r="I7" s="611">
        <v>161.64599999999999</v>
      </c>
      <c r="J7" s="288">
        <v>184.16900000000001</v>
      </c>
      <c r="K7" s="611">
        <v>0</v>
      </c>
      <c r="L7" s="288">
        <v>0</v>
      </c>
      <c r="M7" s="611">
        <v>48.470999999999997</v>
      </c>
      <c r="N7" s="288">
        <v>48.69</v>
      </c>
      <c r="O7" s="611">
        <v>0</v>
      </c>
      <c r="P7" s="288">
        <v>0</v>
      </c>
      <c r="Q7" s="611">
        <v>495.51499999999999</v>
      </c>
      <c r="R7" s="288">
        <v>514.92499999999995</v>
      </c>
    </row>
    <row r="8" spans="1:24">
      <c r="A8" s="184"/>
      <c r="B8" s="185" t="s">
        <v>347</v>
      </c>
      <c r="C8" s="611">
        <v>0</v>
      </c>
      <c r="D8" s="288">
        <v>0</v>
      </c>
      <c r="E8" s="611">
        <v>7.1710000000000003</v>
      </c>
      <c r="F8" s="288">
        <v>5.476</v>
      </c>
      <c r="G8" s="611">
        <v>111.816</v>
      </c>
      <c r="H8" s="288">
        <v>62.930999999999997</v>
      </c>
      <c r="I8" s="611">
        <v>2.4660000000000002</v>
      </c>
      <c r="J8" s="288">
        <v>2.472</v>
      </c>
      <c r="K8" s="611">
        <v>0</v>
      </c>
      <c r="L8" s="288">
        <v>0</v>
      </c>
      <c r="M8" s="611">
        <v>0</v>
      </c>
      <c r="N8" s="288">
        <v>0</v>
      </c>
      <c r="O8" s="611">
        <v>0</v>
      </c>
      <c r="P8" s="288">
        <v>0</v>
      </c>
      <c r="Q8" s="611">
        <v>121.453</v>
      </c>
      <c r="R8" s="288">
        <v>70.879000000000005</v>
      </c>
    </row>
    <row r="9" spans="1:24">
      <c r="A9" s="184"/>
      <c r="B9" s="185" t="s">
        <v>348</v>
      </c>
      <c r="C9" s="611">
        <v>0</v>
      </c>
      <c r="D9" s="288">
        <v>0</v>
      </c>
      <c r="E9" s="611">
        <v>0.996</v>
      </c>
      <c r="F9" s="288">
        <v>0.16400000000000001</v>
      </c>
      <c r="G9" s="611">
        <v>24.548999999999999</v>
      </c>
      <c r="H9" s="288">
        <v>11.808999999999999</v>
      </c>
      <c r="I9" s="611">
        <v>22.109000000000002</v>
      </c>
      <c r="J9" s="288">
        <v>11.943</v>
      </c>
      <c r="K9" s="611">
        <v>0</v>
      </c>
      <c r="L9" s="288">
        <v>0</v>
      </c>
      <c r="M9" s="611">
        <v>6.9080000000000004</v>
      </c>
      <c r="N9" s="288">
        <v>6.71</v>
      </c>
      <c r="O9" s="611">
        <v>0</v>
      </c>
      <c r="P9" s="288">
        <v>0</v>
      </c>
      <c r="Q9" s="611">
        <v>54.561999999999998</v>
      </c>
      <c r="R9" s="288">
        <v>30.626000000000001</v>
      </c>
    </row>
    <row r="10" spans="1:24">
      <c r="A10" s="184"/>
      <c r="B10" s="185" t="s">
        <v>345</v>
      </c>
      <c r="C10" s="611">
        <v>0</v>
      </c>
      <c r="D10" s="288">
        <v>0</v>
      </c>
      <c r="E10" s="611">
        <v>46.823999999999998</v>
      </c>
      <c r="F10" s="288">
        <v>36.954999999999998</v>
      </c>
      <c r="G10" s="611">
        <v>170.71700000000001</v>
      </c>
      <c r="H10" s="288">
        <v>153.42099999999999</v>
      </c>
      <c r="I10" s="611">
        <v>113.931</v>
      </c>
      <c r="J10" s="288">
        <v>110.176</v>
      </c>
      <c r="K10" s="611">
        <v>0</v>
      </c>
      <c r="L10" s="288">
        <v>0</v>
      </c>
      <c r="M10" s="611">
        <v>60.646999999999998</v>
      </c>
      <c r="N10" s="288">
        <v>58.609000000000002</v>
      </c>
      <c r="O10" s="611">
        <v>0</v>
      </c>
      <c r="P10" s="288">
        <v>0</v>
      </c>
      <c r="Q10" s="611">
        <v>392.11900000000003</v>
      </c>
      <c r="R10" s="288">
        <v>359.161</v>
      </c>
    </row>
    <row r="11" spans="1:24">
      <c r="A11" s="184"/>
      <c r="B11" s="185" t="s">
        <v>172</v>
      </c>
      <c r="C11" s="611">
        <v>0</v>
      </c>
      <c r="D11" s="288">
        <v>0</v>
      </c>
      <c r="E11" s="611">
        <v>0.32</v>
      </c>
      <c r="F11" s="288">
        <v>0.56200000000000006</v>
      </c>
      <c r="G11" s="611">
        <v>205.44499999999999</v>
      </c>
      <c r="H11" s="288">
        <v>203.506</v>
      </c>
      <c r="I11" s="611">
        <v>2.3380000000000001</v>
      </c>
      <c r="J11" s="288">
        <v>1.2929999999999999</v>
      </c>
      <c r="K11" s="611">
        <v>0</v>
      </c>
      <c r="L11" s="288">
        <v>0</v>
      </c>
      <c r="M11" s="611">
        <v>2.524</v>
      </c>
      <c r="N11" s="288">
        <v>1.8029999999999999</v>
      </c>
      <c r="O11" s="611">
        <v>-2.4E-2</v>
      </c>
      <c r="P11" s="288">
        <v>-2.5999999999999999E-2</v>
      </c>
      <c r="Q11" s="611">
        <v>210.60300000000001</v>
      </c>
      <c r="R11" s="288">
        <v>207.13800000000001</v>
      </c>
    </row>
    <row r="12" spans="1:24">
      <c r="A12" s="184"/>
      <c r="B12" s="185" t="s">
        <v>319</v>
      </c>
      <c r="C12" s="611">
        <v>0</v>
      </c>
      <c r="D12" s="288">
        <v>0</v>
      </c>
      <c r="E12" s="611">
        <v>0</v>
      </c>
      <c r="F12" s="288">
        <v>4.0990000000000002</v>
      </c>
      <c r="G12" s="611">
        <v>33.667999999999999</v>
      </c>
      <c r="H12" s="288">
        <v>36.279000000000003</v>
      </c>
      <c r="I12" s="611">
        <v>38.643999999999998</v>
      </c>
      <c r="J12" s="288">
        <v>46.018999999999998</v>
      </c>
      <c r="K12" s="611">
        <v>0</v>
      </c>
      <c r="L12" s="288">
        <v>0</v>
      </c>
      <c r="M12" s="611">
        <v>8.8450000000000006</v>
      </c>
      <c r="N12" s="288">
        <v>8.3580000000000005</v>
      </c>
      <c r="O12" s="611">
        <v>0</v>
      </c>
      <c r="P12" s="288">
        <v>0</v>
      </c>
      <c r="Q12" s="611">
        <v>81.156999999999996</v>
      </c>
      <c r="R12" s="288">
        <v>94.754999999999995</v>
      </c>
    </row>
    <row r="13" spans="1:24">
      <c r="A13" s="184"/>
      <c r="B13" s="185" t="s">
        <v>173</v>
      </c>
      <c r="C13" s="611">
        <v>0</v>
      </c>
      <c r="D13" s="288">
        <v>0</v>
      </c>
      <c r="E13" s="611">
        <v>1.409</v>
      </c>
      <c r="F13" s="288">
        <v>1.1160000000000001</v>
      </c>
      <c r="G13" s="611">
        <v>6.6840000000000002</v>
      </c>
      <c r="H13" s="288">
        <v>4.7030000000000003</v>
      </c>
      <c r="I13" s="611">
        <v>-2.262</v>
      </c>
      <c r="J13" s="288">
        <v>-1.704</v>
      </c>
      <c r="K13" s="611">
        <v>0</v>
      </c>
      <c r="L13" s="288">
        <v>0</v>
      </c>
      <c r="M13" s="611">
        <v>25.33</v>
      </c>
      <c r="N13" s="288">
        <v>25.84</v>
      </c>
      <c r="O13" s="611">
        <v>0</v>
      </c>
      <c r="P13" s="288">
        <v>0</v>
      </c>
      <c r="Q13" s="611">
        <v>31.161000000000001</v>
      </c>
      <c r="R13" s="288">
        <v>29.954999999999998</v>
      </c>
    </row>
    <row r="14" spans="1:24">
      <c r="Q14" s="193"/>
      <c r="R14" s="193"/>
      <c r="S14" s="193"/>
      <c r="T14" s="193"/>
      <c r="U14" s="193"/>
      <c r="V14" s="193"/>
      <c r="W14" s="193"/>
      <c r="X14" s="193"/>
    </row>
    <row r="15" spans="1:24" ht="25.5">
      <c r="A15" s="184"/>
      <c r="B15" s="189" t="s">
        <v>342</v>
      </c>
      <c r="C15" s="611">
        <v>0</v>
      </c>
      <c r="D15" s="289">
        <v>0</v>
      </c>
      <c r="E15" s="611">
        <v>0</v>
      </c>
      <c r="F15" s="289">
        <v>9.0660000000000007</v>
      </c>
      <c r="G15" s="611">
        <v>57.613</v>
      </c>
      <c r="H15" s="289">
        <v>59.368000000000002</v>
      </c>
      <c r="I15" s="611">
        <v>109.759</v>
      </c>
      <c r="J15" s="289">
        <v>109.511</v>
      </c>
      <c r="K15" s="611">
        <v>2182.239</v>
      </c>
      <c r="L15" s="289">
        <v>2165.7669999999998</v>
      </c>
      <c r="M15" s="611">
        <v>0</v>
      </c>
      <c r="N15" s="289">
        <v>0</v>
      </c>
      <c r="O15" s="611">
        <v>0</v>
      </c>
      <c r="P15" s="289">
        <v>0</v>
      </c>
      <c r="Q15" s="611">
        <v>2349.6109999999999</v>
      </c>
      <c r="R15" s="289">
        <v>2343.712</v>
      </c>
    </row>
    <row r="16" spans="1:24">
      <c r="Q16" s="193"/>
      <c r="R16" s="193"/>
      <c r="S16" s="193"/>
      <c r="T16" s="193"/>
      <c r="U16" s="193"/>
      <c r="V16" s="193"/>
      <c r="W16" s="193"/>
      <c r="X16" s="193"/>
    </row>
    <row r="17" spans="1:24" s="168" customFormat="1">
      <c r="A17" s="182" t="s">
        <v>215</v>
      </c>
      <c r="B17" s="183"/>
      <c r="C17" s="610">
        <v>0</v>
      </c>
      <c r="D17" s="290">
        <v>0</v>
      </c>
      <c r="E17" s="610">
        <v>108.729</v>
      </c>
      <c r="F17" s="290">
        <v>103.081</v>
      </c>
      <c r="G17" s="610">
        <v>6341.2340000000004</v>
      </c>
      <c r="H17" s="290">
        <v>6344.567</v>
      </c>
      <c r="I17" s="610">
        <v>3510.4589999999998</v>
      </c>
      <c r="J17" s="290">
        <v>3500.1660000000002</v>
      </c>
      <c r="K17" s="610">
        <v>0</v>
      </c>
      <c r="L17" s="290">
        <v>0</v>
      </c>
      <c r="M17" s="610">
        <v>1483.4169999999999</v>
      </c>
      <c r="N17" s="290">
        <v>1498.307</v>
      </c>
      <c r="O17" s="610">
        <v>0</v>
      </c>
      <c r="P17" s="290">
        <v>0</v>
      </c>
      <c r="Q17" s="610">
        <v>11443.839</v>
      </c>
      <c r="R17" s="290">
        <v>11446.120999999999</v>
      </c>
    </row>
    <row r="18" spans="1:24">
      <c r="A18" s="184"/>
      <c r="B18" s="185" t="s">
        <v>351</v>
      </c>
      <c r="C18" s="611">
        <v>0</v>
      </c>
      <c r="D18" s="289">
        <v>0</v>
      </c>
      <c r="E18" s="611">
        <v>5.1929999999999996</v>
      </c>
      <c r="F18" s="289">
        <v>5.44</v>
      </c>
      <c r="G18" s="611">
        <v>372.98200000000003</v>
      </c>
      <c r="H18" s="289">
        <v>381.375</v>
      </c>
      <c r="I18" s="611">
        <v>3.3000000000000002E-2</v>
      </c>
      <c r="J18" s="289">
        <v>0.05</v>
      </c>
      <c r="K18" s="611">
        <v>0</v>
      </c>
      <c r="L18" s="289">
        <v>0</v>
      </c>
      <c r="M18" s="611">
        <v>87.022999999999996</v>
      </c>
      <c r="N18" s="289">
        <v>87.635999999999996</v>
      </c>
      <c r="O18" s="611">
        <v>0</v>
      </c>
      <c r="P18" s="289">
        <v>0</v>
      </c>
      <c r="Q18" s="611">
        <v>465.23099999999999</v>
      </c>
      <c r="R18" s="289">
        <v>474.50099999999998</v>
      </c>
    </row>
    <row r="19" spans="1:24">
      <c r="A19" s="184"/>
      <c r="B19" s="185" t="s">
        <v>350</v>
      </c>
      <c r="C19" s="611">
        <v>0</v>
      </c>
      <c r="D19" s="289">
        <v>0</v>
      </c>
      <c r="E19" s="611">
        <v>3.9E-2</v>
      </c>
      <c r="F19" s="289">
        <v>0</v>
      </c>
      <c r="G19" s="611">
        <v>67.599000000000004</v>
      </c>
      <c r="H19" s="289">
        <v>69.926000000000002</v>
      </c>
      <c r="I19" s="611">
        <v>10.359</v>
      </c>
      <c r="J19" s="289">
        <v>12.401999999999999</v>
      </c>
      <c r="K19" s="611">
        <v>0</v>
      </c>
      <c r="L19" s="289">
        <v>0</v>
      </c>
      <c r="M19" s="611">
        <v>18.774000000000001</v>
      </c>
      <c r="N19" s="289">
        <v>18.283999999999999</v>
      </c>
      <c r="O19" s="611">
        <v>0</v>
      </c>
      <c r="P19" s="289">
        <v>0</v>
      </c>
      <c r="Q19" s="611">
        <v>96.771000000000001</v>
      </c>
      <c r="R19" s="289">
        <v>100.61199999999999</v>
      </c>
    </row>
    <row r="20" spans="1:24">
      <c r="A20" s="184"/>
      <c r="B20" s="185" t="s">
        <v>352</v>
      </c>
      <c r="C20" s="611">
        <v>0</v>
      </c>
      <c r="D20" s="289">
        <v>0</v>
      </c>
      <c r="E20" s="611">
        <v>90.278000000000006</v>
      </c>
      <c r="F20" s="289">
        <v>94.873999999999995</v>
      </c>
      <c r="G20" s="611">
        <v>5.0170000000000003</v>
      </c>
      <c r="H20" s="289">
        <v>5.9779999999999998</v>
      </c>
      <c r="I20" s="611">
        <v>5.609</v>
      </c>
      <c r="J20" s="289">
        <v>5.923</v>
      </c>
      <c r="K20" s="611">
        <v>0</v>
      </c>
      <c r="L20" s="289">
        <v>0</v>
      </c>
      <c r="M20" s="611">
        <v>0.51</v>
      </c>
      <c r="N20" s="289">
        <v>0.51</v>
      </c>
      <c r="O20" s="611">
        <v>0</v>
      </c>
      <c r="P20" s="289">
        <v>0</v>
      </c>
      <c r="Q20" s="611">
        <v>101.414</v>
      </c>
      <c r="R20" s="289">
        <v>107.285</v>
      </c>
    </row>
    <row r="21" spans="1:24">
      <c r="A21" s="184"/>
      <c r="B21" s="185" t="s">
        <v>174</v>
      </c>
      <c r="C21" s="611">
        <v>0</v>
      </c>
      <c r="D21" s="289">
        <v>0</v>
      </c>
      <c r="E21" s="611">
        <v>0</v>
      </c>
      <c r="F21" s="289">
        <v>0</v>
      </c>
      <c r="G21" s="611">
        <v>0</v>
      </c>
      <c r="H21" s="289">
        <v>0</v>
      </c>
      <c r="I21" s="611">
        <v>0</v>
      </c>
      <c r="J21" s="289">
        <v>0</v>
      </c>
      <c r="K21" s="611">
        <v>0</v>
      </c>
      <c r="L21" s="289">
        <v>0</v>
      </c>
      <c r="M21" s="611">
        <v>0</v>
      </c>
      <c r="N21" s="289">
        <v>0</v>
      </c>
      <c r="O21" s="611">
        <v>0</v>
      </c>
      <c r="P21" s="289">
        <v>0</v>
      </c>
      <c r="Q21" s="611">
        <v>0</v>
      </c>
      <c r="R21" s="289">
        <v>0</v>
      </c>
    </row>
    <row r="22" spans="1:24">
      <c r="A22" s="184"/>
      <c r="B22" s="185" t="s">
        <v>175</v>
      </c>
      <c r="C22" s="611">
        <v>0</v>
      </c>
      <c r="D22" s="289">
        <v>0</v>
      </c>
      <c r="E22" s="611">
        <v>0.59399999999999997</v>
      </c>
      <c r="F22" s="289">
        <v>0.40400000000000003</v>
      </c>
      <c r="G22" s="611">
        <v>2.1219999999999999</v>
      </c>
      <c r="H22" s="289">
        <v>2.1869999999999998</v>
      </c>
      <c r="I22" s="611">
        <v>647.95600000000002</v>
      </c>
      <c r="J22" s="289">
        <v>646.49199999999996</v>
      </c>
      <c r="K22" s="611">
        <v>0</v>
      </c>
      <c r="L22" s="289">
        <v>0</v>
      </c>
      <c r="M22" s="611">
        <v>356.23200000000003</v>
      </c>
      <c r="N22" s="289">
        <v>356.22399999999999</v>
      </c>
      <c r="O22" s="611">
        <v>0</v>
      </c>
      <c r="P22" s="289">
        <v>0</v>
      </c>
      <c r="Q22" s="611">
        <v>1006.904</v>
      </c>
      <c r="R22" s="289">
        <v>1005.307</v>
      </c>
    </row>
    <row r="23" spans="1:24">
      <c r="A23" s="184"/>
      <c r="B23" s="185" t="s">
        <v>176</v>
      </c>
      <c r="C23" s="611">
        <v>0</v>
      </c>
      <c r="D23" s="289">
        <v>0</v>
      </c>
      <c r="E23" s="611">
        <v>1.0999999999999999E-2</v>
      </c>
      <c r="F23" s="289">
        <v>0.48799999999999999</v>
      </c>
      <c r="G23" s="611">
        <v>220.55</v>
      </c>
      <c r="H23" s="289">
        <v>219.589</v>
      </c>
      <c r="I23" s="611">
        <v>80.013000000000005</v>
      </c>
      <c r="J23" s="289">
        <v>83.11</v>
      </c>
      <c r="K23" s="611">
        <v>0</v>
      </c>
      <c r="L23" s="289">
        <v>0</v>
      </c>
      <c r="M23" s="611">
        <v>181.83500000000001</v>
      </c>
      <c r="N23" s="289">
        <v>186.01400000000001</v>
      </c>
      <c r="O23" s="611">
        <v>0</v>
      </c>
      <c r="P23" s="289">
        <v>0</v>
      </c>
      <c r="Q23" s="611">
        <v>482.40899999999999</v>
      </c>
      <c r="R23" s="289">
        <v>489.20100000000002</v>
      </c>
    </row>
    <row r="24" spans="1:24">
      <c r="A24" s="184"/>
      <c r="B24" s="185" t="s">
        <v>177</v>
      </c>
      <c r="C24" s="611">
        <v>0</v>
      </c>
      <c r="D24" s="289">
        <v>0</v>
      </c>
      <c r="E24" s="611">
        <v>0</v>
      </c>
      <c r="F24" s="289">
        <v>0</v>
      </c>
      <c r="G24" s="611">
        <v>0</v>
      </c>
      <c r="H24" s="289">
        <v>0</v>
      </c>
      <c r="I24" s="611">
        <v>0</v>
      </c>
      <c r="J24" s="289">
        <v>0</v>
      </c>
      <c r="K24" s="611">
        <v>0</v>
      </c>
      <c r="L24" s="289">
        <v>0</v>
      </c>
      <c r="M24" s="611">
        <v>1.1579999999999999</v>
      </c>
      <c r="N24" s="289">
        <v>1.1579999999999999</v>
      </c>
      <c r="O24" s="611">
        <v>0</v>
      </c>
      <c r="P24" s="289">
        <v>0</v>
      </c>
      <c r="Q24" s="611">
        <v>1.1579999999999999</v>
      </c>
      <c r="R24" s="289">
        <v>1.1579999999999999</v>
      </c>
    </row>
    <row r="25" spans="1:24">
      <c r="A25" s="184"/>
      <c r="B25" s="185" t="s">
        <v>178</v>
      </c>
      <c r="C25" s="611">
        <v>0</v>
      </c>
      <c r="D25" s="289">
        <v>0</v>
      </c>
      <c r="E25" s="611">
        <v>0.746</v>
      </c>
      <c r="F25" s="289">
        <v>0.56100000000000005</v>
      </c>
      <c r="G25" s="611">
        <v>5580.2470000000003</v>
      </c>
      <c r="H25" s="289">
        <v>5590.8779999999997</v>
      </c>
      <c r="I25" s="611">
        <v>2719.6680000000001</v>
      </c>
      <c r="J25" s="289">
        <v>2705.5189999999998</v>
      </c>
      <c r="K25" s="611">
        <v>0</v>
      </c>
      <c r="L25" s="289">
        <v>0</v>
      </c>
      <c r="M25" s="611">
        <v>823.39700000000005</v>
      </c>
      <c r="N25" s="289">
        <v>833.97900000000004</v>
      </c>
      <c r="O25" s="611">
        <v>0</v>
      </c>
      <c r="P25" s="289">
        <v>0</v>
      </c>
      <c r="Q25" s="611">
        <v>9124.0580000000009</v>
      </c>
      <c r="R25" s="289">
        <v>9130.9369999999999</v>
      </c>
    </row>
    <row r="26" spans="1:24">
      <c r="A26" s="184"/>
      <c r="B26" s="185" t="s">
        <v>179</v>
      </c>
      <c r="C26" s="611">
        <v>0</v>
      </c>
      <c r="D26" s="289">
        <v>0</v>
      </c>
      <c r="E26" s="611">
        <v>0</v>
      </c>
      <c r="F26" s="289">
        <v>0</v>
      </c>
      <c r="G26" s="611">
        <v>0</v>
      </c>
      <c r="H26" s="289">
        <v>0</v>
      </c>
      <c r="I26" s="611">
        <v>0</v>
      </c>
      <c r="J26" s="289">
        <v>0</v>
      </c>
      <c r="K26" s="611">
        <v>0</v>
      </c>
      <c r="L26" s="289">
        <v>0</v>
      </c>
      <c r="M26" s="611">
        <v>0</v>
      </c>
      <c r="N26" s="289">
        <v>0</v>
      </c>
      <c r="O26" s="611">
        <v>0</v>
      </c>
      <c r="P26" s="289">
        <v>0</v>
      </c>
      <c r="Q26" s="611">
        <v>0</v>
      </c>
      <c r="R26" s="289">
        <v>0</v>
      </c>
    </row>
    <row r="27" spans="1:24">
      <c r="A27" s="184"/>
      <c r="B27" s="185" t="s">
        <v>249</v>
      </c>
      <c r="C27" s="611">
        <v>0</v>
      </c>
      <c r="D27" s="289">
        <v>0</v>
      </c>
      <c r="E27" s="611">
        <v>0</v>
      </c>
      <c r="F27" s="289">
        <v>0</v>
      </c>
      <c r="G27" s="611">
        <v>51.988</v>
      </c>
      <c r="H27" s="289">
        <v>54.305999999999997</v>
      </c>
      <c r="I27" s="611">
        <v>46.820999999999998</v>
      </c>
      <c r="J27" s="289">
        <v>46.67</v>
      </c>
      <c r="K27" s="611">
        <v>0</v>
      </c>
      <c r="L27" s="289">
        <v>0</v>
      </c>
      <c r="M27" s="611">
        <v>10.989000000000001</v>
      </c>
      <c r="N27" s="289">
        <v>11.287000000000001</v>
      </c>
      <c r="O27" s="611">
        <v>0</v>
      </c>
      <c r="P27" s="289">
        <v>0</v>
      </c>
      <c r="Q27" s="611">
        <v>109.798</v>
      </c>
      <c r="R27" s="289">
        <v>112.26300000000001</v>
      </c>
    </row>
    <row r="28" spans="1:24">
      <c r="A28" s="184"/>
      <c r="B28" s="185" t="s">
        <v>180</v>
      </c>
      <c r="C28" s="611">
        <v>0</v>
      </c>
      <c r="D28" s="289">
        <v>0</v>
      </c>
      <c r="E28" s="611">
        <v>11.868</v>
      </c>
      <c r="F28" s="289">
        <v>1.3140000000000001</v>
      </c>
      <c r="G28" s="611">
        <v>40.728999999999999</v>
      </c>
      <c r="H28" s="289">
        <v>20.327999999999999</v>
      </c>
      <c r="I28" s="611">
        <v>0</v>
      </c>
      <c r="J28" s="289">
        <v>0</v>
      </c>
      <c r="K28" s="611">
        <v>0</v>
      </c>
      <c r="L28" s="289">
        <v>0</v>
      </c>
      <c r="M28" s="611">
        <v>3.4990000000000001</v>
      </c>
      <c r="N28" s="289">
        <v>3.2149999999999999</v>
      </c>
      <c r="O28" s="611">
        <v>0</v>
      </c>
      <c r="P28" s="289">
        <v>0</v>
      </c>
      <c r="Q28" s="611">
        <v>56.095999999999997</v>
      </c>
      <c r="R28" s="289">
        <v>24.856999999999999</v>
      </c>
    </row>
    <row r="29" spans="1:24">
      <c r="Q29" s="193"/>
      <c r="R29" s="193"/>
      <c r="S29" s="193"/>
      <c r="T29" s="193"/>
      <c r="U29" s="193"/>
      <c r="V29" s="193"/>
      <c r="W29" s="193"/>
      <c r="X29" s="193"/>
    </row>
    <row r="30" spans="1:24">
      <c r="A30" s="196" t="s">
        <v>216</v>
      </c>
      <c r="B30" s="185"/>
      <c r="C30" s="610">
        <v>0</v>
      </c>
      <c r="D30" s="287">
        <v>0</v>
      </c>
      <c r="E30" s="610">
        <v>175.73599999999999</v>
      </c>
      <c r="F30" s="287">
        <v>163.07300000000001</v>
      </c>
      <c r="G30" s="610">
        <v>7226.8370000000004</v>
      </c>
      <c r="H30" s="287">
        <v>7156.0959999999995</v>
      </c>
      <c r="I30" s="610">
        <v>3959.09</v>
      </c>
      <c r="J30" s="287">
        <v>3964.0450000000001</v>
      </c>
      <c r="K30" s="610">
        <v>2182.239</v>
      </c>
      <c r="L30" s="287">
        <v>2165.7669999999998</v>
      </c>
      <c r="M30" s="610">
        <v>1636.1420000000001</v>
      </c>
      <c r="N30" s="287">
        <v>1648.317</v>
      </c>
      <c r="O30" s="610">
        <v>-2.4E-2</v>
      </c>
      <c r="P30" s="287">
        <v>-2.5999999999999999E-2</v>
      </c>
      <c r="Q30" s="610">
        <v>15180.02</v>
      </c>
      <c r="R30" s="287">
        <v>15097.272000000001</v>
      </c>
    </row>
    <row r="31" spans="1:24">
      <c r="C31" s="181"/>
      <c r="D31" s="181"/>
      <c r="E31" s="181"/>
      <c r="F31" s="181"/>
      <c r="G31" s="181"/>
      <c r="H31" s="181"/>
      <c r="I31" s="181"/>
      <c r="J31" s="181"/>
      <c r="K31" s="181"/>
      <c r="L31" s="181"/>
      <c r="M31" s="181"/>
      <c r="N31" s="181"/>
      <c r="O31" s="181"/>
      <c r="P31" s="181"/>
    </row>
    <row r="32" spans="1:24">
      <c r="C32" s="181"/>
      <c r="D32" s="181"/>
      <c r="E32" s="181"/>
      <c r="F32" s="181"/>
      <c r="G32" s="181"/>
      <c r="H32" s="181"/>
      <c r="I32" s="181"/>
      <c r="J32" s="181"/>
      <c r="K32" s="181"/>
      <c r="L32" s="181"/>
      <c r="M32" s="181"/>
      <c r="N32" s="181"/>
      <c r="O32" s="181"/>
      <c r="P32" s="181"/>
    </row>
    <row r="33" spans="1:24">
      <c r="C33" s="255"/>
      <c r="D33" s="181"/>
      <c r="E33" s="181"/>
      <c r="F33" s="181"/>
      <c r="G33" s="181"/>
      <c r="H33" s="181"/>
      <c r="I33" s="181"/>
      <c r="J33" s="181"/>
      <c r="K33" s="181"/>
      <c r="L33" s="181"/>
      <c r="M33" s="181"/>
      <c r="N33" s="181"/>
      <c r="O33" s="181"/>
      <c r="P33" s="181"/>
    </row>
    <row r="34" spans="1:24">
      <c r="A34" s="924" t="s">
        <v>116</v>
      </c>
      <c r="B34" s="925"/>
      <c r="C34" s="894" t="s">
        <v>117</v>
      </c>
      <c r="D34" s="895"/>
      <c r="E34" s="895"/>
      <c r="F34" s="895"/>
      <c r="G34" s="895"/>
      <c r="H34" s="895"/>
      <c r="I34" s="895"/>
      <c r="J34" s="895"/>
      <c r="K34" s="895"/>
      <c r="L34" s="895"/>
      <c r="M34" s="895"/>
      <c r="N34" s="895"/>
      <c r="O34" s="895"/>
      <c r="P34" s="895"/>
      <c r="Q34" s="895"/>
      <c r="R34" s="896"/>
    </row>
    <row r="35" spans="1:24">
      <c r="A35" s="905" t="s">
        <v>71</v>
      </c>
      <c r="B35" s="906"/>
      <c r="C35" s="894" t="s">
        <v>20</v>
      </c>
      <c r="D35" s="896"/>
      <c r="E35" s="894" t="s">
        <v>10</v>
      </c>
      <c r="F35" s="896"/>
      <c r="G35" s="894" t="s">
        <v>46</v>
      </c>
      <c r="H35" s="896"/>
      <c r="I35" s="894" t="s">
        <v>14</v>
      </c>
      <c r="J35" s="896"/>
      <c r="K35" s="894" t="s">
        <v>47</v>
      </c>
      <c r="L35" s="896"/>
      <c r="M35" s="894" t="s">
        <v>300</v>
      </c>
      <c r="N35" s="896"/>
      <c r="O35" s="894" t="s">
        <v>237</v>
      </c>
      <c r="P35" s="896"/>
      <c r="Q35" s="894" t="s">
        <v>17</v>
      </c>
      <c r="R35" s="896"/>
    </row>
    <row r="36" spans="1:24">
      <c r="A36" s="897" t="s">
        <v>217</v>
      </c>
      <c r="B36" s="923"/>
      <c r="C36" s="612" t="s">
        <v>511</v>
      </c>
      <c r="D36" s="614" t="s">
        <v>512</v>
      </c>
      <c r="E36" s="612" t="s">
        <v>511</v>
      </c>
      <c r="F36" s="614" t="s">
        <v>512</v>
      </c>
      <c r="G36" s="612" t="s">
        <v>511</v>
      </c>
      <c r="H36" s="614" t="s">
        <v>512</v>
      </c>
      <c r="I36" s="612" t="s">
        <v>511</v>
      </c>
      <c r="J36" s="614" t="s">
        <v>512</v>
      </c>
      <c r="K36" s="612" t="s">
        <v>511</v>
      </c>
      <c r="L36" s="614" t="s">
        <v>512</v>
      </c>
      <c r="M36" s="612" t="s">
        <v>511</v>
      </c>
      <c r="N36" s="614" t="s">
        <v>512</v>
      </c>
      <c r="O36" s="612" t="s">
        <v>511</v>
      </c>
      <c r="P36" s="614" t="s">
        <v>512</v>
      </c>
      <c r="Q36" s="612" t="s">
        <v>511</v>
      </c>
      <c r="R36" s="614" t="s">
        <v>512</v>
      </c>
    </row>
    <row r="37" spans="1:24">
      <c r="A37" s="903"/>
      <c r="B37" s="904"/>
      <c r="C37" s="613" t="s">
        <v>290</v>
      </c>
      <c r="D37" s="286" t="s">
        <v>290</v>
      </c>
      <c r="E37" s="613" t="s">
        <v>290</v>
      </c>
      <c r="F37" s="286" t="s">
        <v>290</v>
      </c>
      <c r="G37" s="613" t="s">
        <v>290</v>
      </c>
      <c r="H37" s="286" t="s">
        <v>290</v>
      </c>
      <c r="I37" s="613" t="s">
        <v>290</v>
      </c>
      <c r="J37" s="286" t="s">
        <v>290</v>
      </c>
      <c r="K37" s="613" t="s">
        <v>290</v>
      </c>
      <c r="L37" s="286" t="s">
        <v>290</v>
      </c>
      <c r="M37" s="613" t="s">
        <v>290</v>
      </c>
      <c r="N37" s="286" t="s">
        <v>290</v>
      </c>
      <c r="O37" s="613" t="s">
        <v>290</v>
      </c>
      <c r="P37" s="286" t="s">
        <v>290</v>
      </c>
      <c r="Q37" s="613" t="s">
        <v>290</v>
      </c>
      <c r="R37" s="286" t="s">
        <v>290</v>
      </c>
    </row>
    <row r="38" spans="1:24" s="168" customFormat="1">
      <c r="A38" s="182" t="s">
        <v>218</v>
      </c>
      <c r="B38" s="183"/>
      <c r="C38" s="611">
        <v>0</v>
      </c>
      <c r="D38" s="290">
        <v>0</v>
      </c>
      <c r="E38" s="625">
        <v>28.367999999999999</v>
      </c>
      <c r="F38" s="290">
        <v>26.251999999999999</v>
      </c>
      <c r="G38" s="625">
        <v>939.98900000000003</v>
      </c>
      <c r="H38" s="290">
        <v>880.09799999999996</v>
      </c>
      <c r="I38" s="625">
        <v>714.78800000000001</v>
      </c>
      <c r="J38" s="290">
        <v>792.09299999999996</v>
      </c>
      <c r="K38" s="625">
        <v>1067.0429999999999</v>
      </c>
      <c r="L38" s="290">
        <v>1091.567</v>
      </c>
      <c r="M38" s="625">
        <v>110.736</v>
      </c>
      <c r="N38" s="290">
        <v>135.63800000000001</v>
      </c>
      <c r="O38" s="625">
        <v>-2.4E-2</v>
      </c>
      <c r="P38" s="290">
        <v>-2.5999999999999999E-2</v>
      </c>
      <c r="Q38" s="625">
        <v>2860.9</v>
      </c>
      <c r="R38" s="290">
        <v>2925.6219999999998</v>
      </c>
    </row>
    <row r="39" spans="1:24">
      <c r="A39" s="184"/>
      <c r="B39" s="185" t="s">
        <v>320</v>
      </c>
      <c r="C39" s="611">
        <v>0</v>
      </c>
      <c r="D39" s="289">
        <v>0</v>
      </c>
      <c r="E39" s="611">
        <v>0</v>
      </c>
      <c r="F39" s="289">
        <v>0</v>
      </c>
      <c r="G39" s="611">
        <v>82.341999999999999</v>
      </c>
      <c r="H39" s="289">
        <v>80.745999999999995</v>
      </c>
      <c r="I39" s="611">
        <v>113.476</v>
      </c>
      <c r="J39" s="289">
        <v>295.22399999999999</v>
      </c>
      <c r="K39" s="611">
        <v>0</v>
      </c>
      <c r="L39" s="289">
        <v>0</v>
      </c>
      <c r="M39" s="611">
        <v>0</v>
      </c>
      <c r="N39" s="289">
        <v>0</v>
      </c>
      <c r="O39" s="611">
        <v>0</v>
      </c>
      <c r="P39" s="289">
        <v>0</v>
      </c>
      <c r="Q39" s="611">
        <v>195.81800000000001</v>
      </c>
      <c r="R39" s="289">
        <v>375.97</v>
      </c>
    </row>
    <row r="40" spans="1:24">
      <c r="A40" s="184"/>
      <c r="B40" s="185" t="s">
        <v>321</v>
      </c>
      <c r="C40" s="611">
        <v>0</v>
      </c>
      <c r="D40" s="289">
        <v>0</v>
      </c>
      <c r="E40" s="611">
        <v>0</v>
      </c>
      <c r="F40" s="289">
        <v>0</v>
      </c>
      <c r="G40" s="611">
        <v>2.5920000000000001</v>
      </c>
      <c r="H40" s="289">
        <v>2.62</v>
      </c>
      <c r="I40" s="611">
        <v>4.7519999999999998</v>
      </c>
      <c r="J40" s="289">
        <v>4.53</v>
      </c>
      <c r="K40" s="611">
        <v>0</v>
      </c>
      <c r="L40" s="289">
        <v>0</v>
      </c>
      <c r="M40" s="611">
        <v>1.6379999999999999</v>
      </c>
      <c r="N40" s="289">
        <v>1.66</v>
      </c>
      <c r="O40" s="611">
        <v>0</v>
      </c>
      <c r="P40" s="289">
        <v>0</v>
      </c>
      <c r="Q40" s="611">
        <v>8.9819999999999993</v>
      </c>
      <c r="R40" s="289">
        <v>8.81</v>
      </c>
    </row>
    <row r="41" spans="1:24">
      <c r="A41" s="184"/>
      <c r="B41" s="185" t="s">
        <v>346</v>
      </c>
      <c r="C41" s="611">
        <v>0</v>
      </c>
      <c r="D41" s="289">
        <v>0</v>
      </c>
      <c r="E41" s="611">
        <v>3.4510000000000001</v>
      </c>
      <c r="F41" s="289">
        <v>0.95499999999999996</v>
      </c>
      <c r="G41" s="611">
        <v>352.77300000000002</v>
      </c>
      <c r="H41" s="289">
        <v>244.87799999999999</v>
      </c>
      <c r="I41" s="611">
        <v>443.029</v>
      </c>
      <c r="J41" s="289">
        <v>402.38200000000001</v>
      </c>
      <c r="K41" s="611">
        <v>0</v>
      </c>
      <c r="L41" s="289">
        <v>0</v>
      </c>
      <c r="M41" s="611">
        <v>51.92</v>
      </c>
      <c r="N41" s="289">
        <v>82.078000000000003</v>
      </c>
      <c r="O41" s="611">
        <v>0</v>
      </c>
      <c r="P41" s="289">
        <v>0</v>
      </c>
      <c r="Q41" s="611">
        <v>851.173</v>
      </c>
      <c r="R41" s="289">
        <v>730.29300000000001</v>
      </c>
    </row>
    <row r="42" spans="1:24">
      <c r="A42" s="184"/>
      <c r="B42" s="185" t="s">
        <v>344</v>
      </c>
      <c r="C42" s="611">
        <v>0</v>
      </c>
      <c r="D42" s="289">
        <v>0</v>
      </c>
      <c r="E42" s="616">
        <v>2.016</v>
      </c>
      <c r="F42" s="289">
        <v>2.3490000000000002</v>
      </c>
      <c r="G42" s="616">
        <v>461.78100000000001</v>
      </c>
      <c r="H42" s="289">
        <v>496.95600000000002</v>
      </c>
      <c r="I42" s="616">
        <v>105.43300000000001</v>
      </c>
      <c r="J42" s="289">
        <v>8.1289999999999996</v>
      </c>
      <c r="K42" s="616">
        <v>0</v>
      </c>
      <c r="L42" s="289">
        <v>0</v>
      </c>
      <c r="M42" s="616">
        <v>38.091000000000001</v>
      </c>
      <c r="N42" s="289">
        <v>38.838000000000001</v>
      </c>
      <c r="O42" s="616">
        <v>-1.2999999999999999E-2</v>
      </c>
      <c r="P42" s="289">
        <v>-2.5999999999999999E-2</v>
      </c>
      <c r="Q42" s="616">
        <v>607.30799999999999</v>
      </c>
      <c r="R42" s="289">
        <v>546.24599999999998</v>
      </c>
    </row>
    <row r="43" spans="1:24">
      <c r="A43" s="184"/>
      <c r="B43" s="185" t="s">
        <v>322</v>
      </c>
      <c r="C43" s="611">
        <v>0</v>
      </c>
      <c r="D43" s="289">
        <v>0</v>
      </c>
      <c r="E43" s="611">
        <v>0</v>
      </c>
      <c r="F43" s="289">
        <v>0</v>
      </c>
      <c r="G43" s="611">
        <v>0.18099999999999999</v>
      </c>
      <c r="H43" s="289">
        <v>0.187</v>
      </c>
      <c r="I43" s="611">
        <v>41.17</v>
      </c>
      <c r="J43" s="289">
        <v>46.246000000000002</v>
      </c>
      <c r="K43" s="611">
        <v>0</v>
      </c>
      <c r="L43" s="289">
        <v>0</v>
      </c>
      <c r="M43" s="611">
        <v>0</v>
      </c>
      <c r="N43" s="289">
        <v>0</v>
      </c>
      <c r="O43" s="611">
        <v>0</v>
      </c>
      <c r="P43" s="289">
        <v>0</v>
      </c>
      <c r="Q43" s="611">
        <v>41.350999999999999</v>
      </c>
      <c r="R43" s="289">
        <v>46.433</v>
      </c>
    </row>
    <row r="44" spans="1:24">
      <c r="A44" s="184"/>
      <c r="B44" s="185" t="s">
        <v>181</v>
      </c>
      <c r="C44" s="611">
        <v>0</v>
      </c>
      <c r="D44" s="289">
        <v>0</v>
      </c>
      <c r="E44" s="611">
        <v>15.125</v>
      </c>
      <c r="F44" s="289">
        <v>16.018000000000001</v>
      </c>
      <c r="G44" s="611">
        <v>6.9329999999999998</v>
      </c>
      <c r="H44" s="289">
        <v>20.074000000000002</v>
      </c>
      <c r="I44" s="611">
        <v>-2.4319999999999999</v>
      </c>
      <c r="J44" s="289">
        <v>25.718</v>
      </c>
      <c r="K44" s="611">
        <v>0</v>
      </c>
      <c r="L44" s="289">
        <v>0</v>
      </c>
      <c r="M44" s="611">
        <v>18.437000000000001</v>
      </c>
      <c r="N44" s="289">
        <v>11.499000000000001</v>
      </c>
      <c r="O44" s="611">
        <v>0</v>
      </c>
      <c r="P44" s="289">
        <v>0</v>
      </c>
      <c r="Q44" s="611">
        <v>38.063000000000002</v>
      </c>
      <c r="R44" s="289">
        <v>73.308999999999997</v>
      </c>
    </row>
    <row r="45" spans="1:24">
      <c r="A45" s="184"/>
      <c r="B45" s="185" t="s">
        <v>182</v>
      </c>
      <c r="C45" s="611">
        <v>0</v>
      </c>
      <c r="D45" s="289">
        <v>0</v>
      </c>
      <c r="E45" s="611">
        <v>0</v>
      </c>
      <c r="F45" s="289">
        <v>0</v>
      </c>
      <c r="G45" s="611">
        <v>0</v>
      </c>
      <c r="H45" s="289">
        <v>0</v>
      </c>
      <c r="I45" s="611">
        <v>0</v>
      </c>
      <c r="J45" s="289">
        <v>0</v>
      </c>
      <c r="K45" s="611">
        <v>0</v>
      </c>
      <c r="L45" s="289">
        <v>0</v>
      </c>
      <c r="M45" s="611">
        <v>0</v>
      </c>
      <c r="N45" s="289">
        <v>0</v>
      </c>
      <c r="O45" s="611">
        <v>0</v>
      </c>
      <c r="P45" s="289">
        <v>0</v>
      </c>
      <c r="Q45" s="611">
        <v>0</v>
      </c>
      <c r="R45" s="289">
        <v>0</v>
      </c>
    </row>
    <row r="46" spans="1:24">
      <c r="A46" s="184"/>
      <c r="B46" s="185" t="s">
        <v>353</v>
      </c>
      <c r="C46" s="611">
        <v>0</v>
      </c>
      <c r="D46" s="289">
        <v>0</v>
      </c>
      <c r="E46" s="611">
        <v>7.7759999999999998</v>
      </c>
      <c r="F46" s="289">
        <v>6.5830000000000002</v>
      </c>
      <c r="G46" s="611">
        <v>33.387</v>
      </c>
      <c r="H46" s="289">
        <v>34.637</v>
      </c>
      <c r="I46" s="611">
        <v>9.36</v>
      </c>
      <c r="J46" s="289">
        <v>9.8640000000000008</v>
      </c>
      <c r="K46" s="611">
        <v>0</v>
      </c>
      <c r="L46" s="289">
        <v>0</v>
      </c>
      <c r="M46" s="611">
        <v>0.65</v>
      </c>
      <c r="N46" s="289">
        <v>1.5629999999999999</v>
      </c>
      <c r="O46" s="611">
        <v>0</v>
      </c>
      <c r="P46" s="289">
        <v>0</v>
      </c>
      <c r="Q46" s="611">
        <v>51.173000000000002</v>
      </c>
      <c r="R46" s="289">
        <v>52.646999999999998</v>
      </c>
    </row>
    <row r="47" spans="1:24">
      <c r="Q47" s="193"/>
      <c r="R47" s="193"/>
      <c r="S47" s="193"/>
      <c r="T47" s="193"/>
      <c r="U47" s="193"/>
      <c r="V47" s="193"/>
      <c r="W47" s="193"/>
      <c r="X47" s="193"/>
    </row>
    <row r="48" spans="1:24">
      <c r="A48" s="184"/>
      <c r="B48" s="189" t="s">
        <v>340</v>
      </c>
      <c r="C48" s="611">
        <v>0</v>
      </c>
      <c r="D48" s="289">
        <v>0</v>
      </c>
      <c r="E48" s="616">
        <v>0</v>
      </c>
      <c r="F48" s="289">
        <v>0.34699999999999998</v>
      </c>
      <c r="G48" s="616">
        <v>0</v>
      </c>
      <c r="H48" s="289">
        <v>0</v>
      </c>
      <c r="I48" s="616">
        <v>0</v>
      </c>
      <c r="J48" s="289">
        <v>0</v>
      </c>
      <c r="K48" s="616">
        <v>1067.0429999999999</v>
      </c>
      <c r="L48" s="289">
        <v>1091.567</v>
      </c>
      <c r="M48" s="616">
        <v>0</v>
      </c>
      <c r="N48" s="289">
        <v>0</v>
      </c>
      <c r="O48" s="616">
        <v>-1.0999999999999999E-2</v>
      </c>
      <c r="P48" s="289">
        <v>0</v>
      </c>
      <c r="Q48" s="616">
        <v>1067.0319999999999</v>
      </c>
      <c r="R48" s="289">
        <v>1091.914</v>
      </c>
    </row>
    <row r="49" spans="1:37">
      <c r="Q49" s="193"/>
      <c r="R49" s="193"/>
      <c r="S49" s="193"/>
      <c r="T49" s="193"/>
      <c r="U49" s="193"/>
      <c r="V49" s="193"/>
      <c r="W49" s="193"/>
      <c r="X49" s="193"/>
      <c r="Y49" s="193"/>
      <c r="Z49" s="193"/>
      <c r="AA49" s="193"/>
    </row>
    <row r="50" spans="1:37" s="168" customFormat="1">
      <c r="A50" s="182" t="s">
        <v>219</v>
      </c>
      <c r="B50" s="183"/>
      <c r="C50" s="611">
        <v>0</v>
      </c>
      <c r="D50" s="290">
        <v>0</v>
      </c>
      <c r="E50" s="611">
        <v>35.033999999999999</v>
      </c>
      <c r="F50" s="290">
        <v>31.587</v>
      </c>
      <c r="G50" s="611">
        <v>1272.1969999999999</v>
      </c>
      <c r="H50" s="290">
        <v>1299.771</v>
      </c>
      <c r="I50" s="611">
        <v>1054.4359999999999</v>
      </c>
      <c r="J50" s="290">
        <v>900.697</v>
      </c>
      <c r="K50" s="611">
        <v>0</v>
      </c>
      <c r="L50" s="290">
        <v>0</v>
      </c>
      <c r="M50" s="611">
        <v>175.952</v>
      </c>
      <c r="N50" s="290">
        <v>181.72900000000001</v>
      </c>
      <c r="O50" s="611">
        <v>0</v>
      </c>
      <c r="P50" s="290">
        <v>0</v>
      </c>
      <c r="Q50" s="611">
        <v>2537.6190000000001</v>
      </c>
      <c r="R50" s="290">
        <v>2413.7840000000001</v>
      </c>
    </row>
    <row r="51" spans="1:37">
      <c r="A51" s="184"/>
      <c r="B51" s="185" t="s">
        <v>323</v>
      </c>
      <c r="C51" s="611">
        <v>0</v>
      </c>
      <c r="D51" s="289">
        <v>0</v>
      </c>
      <c r="E51" s="611">
        <v>0</v>
      </c>
      <c r="F51" s="289">
        <v>0</v>
      </c>
      <c r="G51" s="611">
        <v>667.35199999999998</v>
      </c>
      <c r="H51" s="289">
        <v>695.27700000000004</v>
      </c>
      <c r="I51" s="611">
        <v>818.3</v>
      </c>
      <c r="J51" s="289">
        <v>673.50900000000001</v>
      </c>
      <c r="K51" s="611">
        <v>0</v>
      </c>
      <c r="L51" s="289">
        <v>0</v>
      </c>
      <c r="M51" s="611">
        <v>0</v>
      </c>
      <c r="N51" s="289">
        <v>0</v>
      </c>
      <c r="O51" s="611">
        <v>0</v>
      </c>
      <c r="P51" s="289">
        <v>0</v>
      </c>
      <c r="Q51" s="611">
        <v>1485.652</v>
      </c>
      <c r="R51" s="289">
        <v>1368.7860000000001</v>
      </c>
    </row>
    <row r="52" spans="1:37">
      <c r="A52" s="184"/>
      <c r="B52" s="185" t="s">
        <v>324</v>
      </c>
      <c r="C52" s="611">
        <v>0</v>
      </c>
      <c r="D52" s="289">
        <v>0</v>
      </c>
      <c r="E52" s="611">
        <v>0</v>
      </c>
      <c r="F52" s="289">
        <v>0</v>
      </c>
      <c r="G52" s="611">
        <v>51.170999999999999</v>
      </c>
      <c r="H52" s="289">
        <v>52.892000000000003</v>
      </c>
      <c r="I52" s="611">
        <v>40</v>
      </c>
      <c r="J52" s="289">
        <v>40.043999999999997</v>
      </c>
      <c r="K52" s="611">
        <v>0</v>
      </c>
      <c r="L52" s="289">
        <v>0</v>
      </c>
      <c r="M52" s="611">
        <v>10.911</v>
      </c>
      <c r="N52" s="289">
        <v>11.202999999999999</v>
      </c>
      <c r="O52" s="611">
        <v>0</v>
      </c>
      <c r="P52" s="289">
        <v>0</v>
      </c>
      <c r="Q52" s="611">
        <v>102.08199999999999</v>
      </c>
      <c r="R52" s="289">
        <v>104.139</v>
      </c>
    </row>
    <row r="53" spans="1:37">
      <c r="A53" s="184"/>
      <c r="B53" s="185" t="s">
        <v>325</v>
      </c>
      <c r="C53" s="611">
        <v>0</v>
      </c>
      <c r="D53" s="289">
        <v>0</v>
      </c>
      <c r="E53" s="611">
        <v>0</v>
      </c>
      <c r="F53" s="289">
        <v>0</v>
      </c>
      <c r="G53" s="611">
        <v>4.01</v>
      </c>
      <c r="H53" s="289">
        <v>2.2010000000000001</v>
      </c>
      <c r="I53" s="611">
        <v>0</v>
      </c>
      <c r="J53" s="289">
        <v>0.56399999999999995</v>
      </c>
      <c r="K53" s="611">
        <v>0</v>
      </c>
      <c r="L53" s="289">
        <v>0</v>
      </c>
      <c r="M53" s="611">
        <v>56.503</v>
      </c>
      <c r="N53" s="289">
        <v>63.070999999999998</v>
      </c>
      <c r="O53" s="611">
        <v>0</v>
      </c>
      <c r="P53" s="289">
        <v>0</v>
      </c>
      <c r="Q53" s="611">
        <v>60.512999999999998</v>
      </c>
      <c r="R53" s="289">
        <v>65.835999999999999</v>
      </c>
    </row>
    <row r="54" spans="1:37">
      <c r="A54" s="184"/>
      <c r="B54" s="185" t="s">
        <v>183</v>
      </c>
      <c r="C54" s="611">
        <v>0</v>
      </c>
      <c r="D54" s="289">
        <v>0</v>
      </c>
      <c r="E54" s="611">
        <v>0</v>
      </c>
      <c r="F54" s="289">
        <v>0</v>
      </c>
      <c r="G54" s="611">
        <v>422.17099999999999</v>
      </c>
      <c r="H54" s="289">
        <v>441</v>
      </c>
      <c r="I54" s="611">
        <v>0</v>
      </c>
      <c r="J54" s="289">
        <v>0</v>
      </c>
      <c r="K54" s="611">
        <v>0</v>
      </c>
      <c r="L54" s="289">
        <v>0</v>
      </c>
      <c r="M54" s="611">
        <v>58.265000000000001</v>
      </c>
      <c r="N54" s="289">
        <v>58.265000000000001</v>
      </c>
      <c r="O54" s="611">
        <v>0</v>
      </c>
      <c r="P54" s="289">
        <v>0</v>
      </c>
      <c r="Q54" s="611">
        <v>480.43599999999998</v>
      </c>
      <c r="R54" s="289">
        <v>499.26499999999999</v>
      </c>
    </row>
    <row r="55" spans="1:37">
      <c r="A55" s="184"/>
      <c r="B55" s="185" t="s">
        <v>326</v>
      </c>
      <c r="C55" s="611">
        <v>0</v>
      </c>
      <c r="D55" s="289">
        <v>0</v>
      </c>
      <c r="E55" s="611">
        <v>0</v>
      </c>
      <c r="F55" s="289">
        <v>0</v>
      </c>
      <c r="G55" s="611">
        <v>15.694000000000001</v>
      </c>
      <c r="H55" s="289">
        <v>15.754</v>
      </c>
      <c r="I55" s="611">
        <v>50.545999999999999</v>
      </c>
      <c r="J55" s="289">
        <v>45.38</v>
      </c>
      <c r="K55" s="611">
        <v>0</v>
      </c>
      <c r="L55" s="289">
        <v>0</v>
      </c>
      <c r="M55" s="611">
        <v>6.7510000000000003</v>
      </c>
      <c r="N55" s="289">
        <v>6.0990000000000002</v>
      </c>
      <c r="O55" s="611">
        <v>0</v>
      </c>
      <c r="P55" s="289">
        <v>0</v>
      </c>
      <c r="Q55" s="611">
        <v>72.991</v>
      </c>
      <c r="R55" s="289">
        <v>67.233000000000004</v>
      </c>
    </row>
    <row r="56" spans="1:37">
      <c r="A56" s="184"/>
      <c r="B56" s="185" t="s">
        <v>184</v>
      </c>
      <c r="C56" s="611">
        <v>0</v>
      </c>
      <c r="D56" s="289">
        <v>0</v>
      </c>
      <c r="E56" s="611">
        <v>18.702000000000002</v>
      </c>
      <c r="F56" s="289">
        <v>14.862</v>
      </c>
      <c r="G56" s="611">
        <v>99.263999999999996</v>
      </c>
      <c r="H56" s="289">
        <v>79.843999999999994</v>
      </c>
      <c r="I56" s="611">
        <v>115.96299999999999</v>
      </c>
      <c r="J56" s="289">
        <v>108.779</v>
      </c>
      <c r="K56" s="611">
        <v>0</v>
      </c>
      <c r="L56" s="289">
        <v>0</v>
      </c>
      <c r="M56" s="611">
        <v>43.009</v>
      </c>
      <c r="N56" s="289">
        <v>42.66</v>
      </c>
      <c r="O56" s="611">
        <v>0</v>
      </c>
      <c r="P56" s="289">
        <v>0</v>
      </c>
      <c r="Q56" s="611">
        <v>276.93799999999999</v>
      </c>
      <c r="R56" s="289">
        <v>246.14500000000001</v>
      </c>
    </row>
    <row r="57" spans="1:37">
      <c r="A57" s="184"/>
      <c r="B57" s="185" t="s">
        <v>185</v>
      </c>
      <c r="C57" s="611">
        <v>0</v>
      </c>
      <c r="D57" s="289">
        <v>0</v>
      </c>
      <c r="E57" s="611">
        <v>0.20200000000000001</v>
      </c>
      <c r="F57" s="289">
        <v>0.19800000000000001</v>
      </c>
      <c r="G57" s="611">
        <v>0</v>
      </c>
      <c r="H57" s="289">
        <v>0</v>
      </c>
      <c r="I57" s="611">
        <v>29.704000000000001</v>
      </c>
      <c r="J57" s="289">
        <v>32.420999999999999</v>
      </c>
      <c r="K57" s="611">
        <v>0</v>
      </c>
      <c r="L57" s="289">
        <v>0</v>
      </c>
      <c r="M57" s="611">
        <v>0.44400000000000001</v>
      </c>
      <c r="N57" s="289">
        <v>0.43099999999999999</v>
      </c>
      <c r="O57" s="611">
        <v>0</v>
      </c>
      <c r="P57" s="289">
        <v>0</v>
      </c>
      <c r="Q57" s="611">
        <v>30.35</v>
      </c>
      <c r="R57" s="289">
        <v>33.049999999999997</v>
      </c>
    </row>
    <row r="58" spans="1:37">
      <c r="A58" s="184"/>
      <c r="B58" s="185" t="s">
        <v>327</v>
      </c>
      <c r="C58" s="611">
        <v>0</v>
      </c>
      <c r="D58" s="289">
        <v>0</v>
      </c>
      <c r="E58" s="611">
        <v>16.13</v>
      </c>
      <c r="F58" s="289">
        <v>16.527000000000001</v>
      </c>
      <c r="G58" s="611">
        <v>12.535</v>
      </c>
      <c r="H58" s="289">
        <v>12.803000000000001</v>
      </c>
      <c r="I58" s="611">
        <v>-7.6999999999999999E-2</v>
      </c>
      <c r="J58" s="289">
        <v>0</v>
      </c>
      <c r="K58" s="611">
        <v>0</v>
      </c>
      <c r="L58" s="289">
        <v>0</v>
      </c>
      <c r="M58" s="611">
        <v>6.9000000000000006E-2</v>
      </c>
      <c r="N58" s="289">
        <v>0</v>
      </c>
      <c r="O58" s="611">
        <v>0</v>
      </c>
      <c r="P58" s="289">
        <v>0</v>
      </c>
      <c r="Q58" s="611">
        <v>28.657</v>
      </c>
      <c r="R58" s="289">
        <v>29.33</v>
      </c>
    </row>
    <row r="59" spans="1:37">
      <c r="Q59" s="193"/>
      <c r="R59" s="193"/>
      <c r="S59" s="193"/>
      <c r="T59" s="193"/>
      <c r="U59" s="193"/>
      <c r="V59" s="193"/>
      <c r="W59" s="193"/>
      <c r="X59" s="193"/>
      <c r="AK59" s="193"/>
    </row>
    <row r="60" spans="1:37" s="168" customFormat="1">
      <c r="A60" s="182" t="s">
        <v>220</v>
      </c>
      <c r="B60" s="183"/>
      <c r="C60" s="625">
        <v>0</v>
      </c>
      <c r="D60" s="290">
        <v>0</v>
      </c>
      <c r="E60" s="625">
        <v>112.334</v>
      </c>
      <c r="F60" s="290">
        <v>105.23399999999999</v>
      </c>
      <c r="G60" s="625">
        <v>5014.6509999999998</v>
      </c>
      <c r="H60" s="290">
        <v>4976.2269999999999</v>
      </c>
      <c r="I60" s="625">
        <v>2189.866</v>
      </c>
      <c r="J60" s="290">
        <v>2271.2550000000001</v>
      </c>
      <c r="K60" s="625">
        <v>1115.1959999999999</v>
      </c>
      <c r="L60" s="290">
        <v>1074.2</v>
      </c>
      <c r="M60" s="625">
        <v>1349.454</v>
      </c>
      <c r="N60" s="290">
        <v>1330.95</v>
      </c>
      <c r="O60" s="625">
        <v>0</v>
      </c>
      <c r="P60" s="290">
        <v>0</v>
      </c>
      <c r="Q60" s="625">
        <v>9781.5010000000002</v>
      </c>
      <c r="R60" s="290">
        <v>9757.866</v>
      </c>
    </row>
    <row r="61" spans="1:37" s="168" customFormat="1">
      <c r="A61" s="182" t="s">
        <v>341</v>
      </c>
      <c r="B61" s="183"/>
      <c r="C61" s="625">
        <v>0</v>
      </c>
      <c r="D61" s="290">
        <v>0</v>
      </c>
      <c r="E61" s="625">
        <v>112.334</v>
      </c>
      <c r="F61" s="290">
        <v>105.23399999999999</v>
      </c>
      <c r="G61" s="625">
        <v>5014.6509999999998</v>
      </c>
      <c r="H61" s="290">
        <v>4976.2269999999999</v>
      </c>
      <c r="I61" s="625">
        <v>2189.866</v>
      </c>
      <c r="J61" s="290">
        <v>2271.2550000000001</v>
      </c>
      <c r="K61" s="625">
        <v>1115.1959999999999</v>
      </c>
      <c r="L61" s="290">
        <v>1074.2</v>
      </c>
      <c r="M61" s="625">
        <v>1349.454</v>
      </c>
      <c r="N61" s="290">
        <v>1330.95</v>
      </c>
      <c r="O61" s="625">
        <v>0</v>
      </c>
      <c r="P61" s="290">
        <v>0</v>
      </c>
      <c r="Q61" s="625">
        <v>9781.5010000000002</v>
      </c>
      <c r="R61" s="290">
        <v>9757.866</v>
      </c>
    </row>
    <row r="62" spans="1:37">
      <c r="A62" s="184"/>
      <c r="B62" s="185" t="s">
        <v>186</v>
      </c>
      <c r="C62" s="616">
        <v>0</v>
      </c>
      <c r="D62" s="289">
        <v>0</v>
      </c>
      <c r="E62" s="616">
        <v>212.56100000000001</v>
      </c>
      <c r="F62" s="289">
        <v>144.774</v>
      </c>
      <c r="G62" s="616">
        <v>4477.34</v>
      </c>
      <c r="H62" s="289">
        <v>4513.7420000000002</v>
      </c>
      <c r="I62" s="616">
        <v>169.53800000000001</v>
      </c>
      <c r="J62" s="289">
        <v>169.155</v>
      </c>
      <c r="K62" s="616">
        <v>1045.7739999999999</v>
      </c>
      <c r="L62" s="289">
        <v>1081.1479999999999</v>
      </c>
      <c r="M62" s="616">
        <v>1032.451</v>
      </c>
      <c r="N62" s="289">
        <v>1032.451</v>
      </c>
      <c r="O62" s="616">
        <v>0</v>
      </c>
      <c r="P62" s="289">
        <v>0</v>
      </c>
      <c r="Q62" s="616">
        <v>6937.6639999999998</v>
      </c>
      <c r="R62" s="289">
        <v>6941.27</v>
      </c>
    </row>
    <row r="63" spans="1:37">
      <c r="A63" s="184"/>
      <c r="B63" s="185" t="s">
        <v>187</v>
      </c>
      <c r="C63" s="616">
        <v>0</v>
      </c>
      <c r="D63" s="289">
        <v>0</v>
      </c>
      <c r="E63" s="616">
        <v>-90.659000000000006</v>
      </c>
      <c r="F63" s="289">
        <v>-30.327000000000002</v>
      </c>
      <c r="G63" s="616">
        <v>406.73</v>
      </c>
      <c r="H63" s="289">
        <v>328.09500000000003</v>
      </c>
      <c r="I63" s="616">
        <v>78.709000000000003</v>
      </c>
      <c r="J63" s="289">
        <v>119.741</v>
      </c>
      <c r="K63" s="616">
        <v>105.307</v>
      </c>
      <c r="L63" s="289">
        <v>52.533999999999999</v>
      </c>
      <c r="M63" s="616">
        <v>251.06700000000001</v>
      </c>
      <c r="N63" s="289">
        <v>232.59</v>
      </c>
      <c r="O63" s="616">
        <v>0</v>
      </c>
      <c r="P63" s="289">
        <v>0</v>
      </c>
      <c r="Q63" s="616">
        <v>751.154</v>
      </c>
      <c r="R63" s="289">
        <v>702.63300000000004</v>
      </c>
    </row>
    <row r="64" spans="1:37">
      <c r="A64" s="184"/>
      <c r="B64" s="185" t="s">
        <v>349</v>
      </c>
      <c r="C64" s="616">
        <v>0</v>
      </c>
      <c r="D64" s="289">
        <v>0</v>
      </c>
      <c r="E64" s="616">
        <v>0</v>
      </c>
      <c r="F64" s="289">
        <v>0</v>
      </c>
      <c r="G64" s="616">
        <v>0</v>
      </c>
      <c r="H64" s="289">
        <v>0</v>
      </c>
      <c r="I64" s="616">
        <v>30.545999999999999</v>
      </c>
      <c r="J64" s="289">
        <v>30.477</v>
      </c>
      <c r="K64" s="616">
        <v>3.1720000000000002</v>
      </c>
      <c r="L64" s="289">
        <v>3.1869999999999998</v>
      </c>
      <c r="M64" s="616">
        <v>0</v>
      </c>
      <c r="N64" s="289">
        <v>0</v>
      </c>
      <c r="O64" s="616">
        <v>0</v>
      </c>
      <c r="P64" s="289">
        <v>0</v>
      </c>
      <c r="Q64" s="616">
        <v>33.718000000000004</v>
      </c>
      <c r="R64" s="289">
        <v>33.664000000000001</v>
      </c>
    </row>
    <row r="65" spans="1:69">
      <c r="A65" s="184"/>
      <c r="B65" s="185" t="s">
        <v>343</v>
      </c>
      <c r="C65" s="616">
        <v>0</v>
      </c>
      <c r="D65" s="289">
        <v>0</v>
      </c>
      <c r="E65" s="616">
        <v>0</v>
      </c>
      <c r="F65" s="289">
        <v>0</v>
      </c>
      <c r="G65" s="616">
        <v>-5.6000000000000001E-2</v>
      </c>
      <c r="H65" s="289">
        <v>-5.7000000000000002E-2</v>
      </c>
      <c r="I65" s="616">
        <v>0</v>
      </c>
      <c r="J65" s="289">
        <v>0</v>
      </c>
      <c r="K65" s="616">
        <v>0</v>
      </c>
      <c r="L65" s="289">
        <v>0</v>
      </c>
      <c r="M65" s="616">
        <v>0</v>
      </c>
      <c r="N65" s="289">
        <v>0</v>
      </c>
      <c r="O65" s="616">
        <v>0</v>
      </c>
      <c r="P65" s="289">
        <v>0</v>
      </c>
      <c r="Q65" s="616">
        <v>-5.6000000000000001E-2</v>
      </c>
      <c r="R65" s="289">
        <v>-5.7000000000000002E-2</v>
      </c>
    </row>
    <row r="66" spans="1:69">
      <c r="A66" s="184"/>
      <c r="B66" s="185" t="s">
        <v>328</v>
      </c>
      <c r="C66" s="616">
        <v>0</v>
      </c>
      <c r="D66" s="289">
        <v>0</v>
      </c>
      <c r="E66" s="611">
        <v>0</v>
      </c>
      <c r="F66" s="289">
        <v>0</v>
      </c>
      <c r="G66" s="611">
        <v>0</v>
      </c>
      <c r="H66" s="289">
        <v>0</v>
      </c>
      <c r="I66" s="611">
        <v>0</v>
      </c>
      <c r="J66" s="289">
        <v>0</v>
      </c>
      <c r="K66" s="611">
        <v>0</v>
      </c>
      <c r="L66" s="289">
        <v>0</v>
      </c>
      <c r="M66" s="611">
        <v>0</v>
      </c>
      <c r="N66" s="289">
        <v>0</v>
      </c>
      <c r="O66" s="611">
        <v>0</v>
      </c>
      <c r="P66" s="289">
        <v>0</v>
      </c>
      <c r="Q66" s="611">
        <v>0</v>
      </c>
      <c r="R66" s="289">
        <v>0</v>
      </c>
    </row>
    <row r="67" spans="1:69">
      <c r="A67" s="184"/>
      <c r="B67" s="185" t="s">
        <v>329</v>
      </c>
      <c r="C67" s="616">
        <v>0</v>
      </c>
      <c r="D67" s="289">
        <v>0</v>
      </c>
      <c r="E67" s="616">
        <v>-9.5679999999999996</v>
      </c>
      <c r="F67" s="289">
        <v>-9.2129999999999992</v>
      </c>
      <c r="G67" s="616">
        <v>130.637</v>
      </c>
      <c r="H67" s="289">
        <v>134.447</v>
      </c>
      <c r="I67" s="616">
        <v>1911.0730000000001</v>
      </c>
      <c r="J67" s="289">
        <v>1951.8820000000001</v>
      </c>
      <c r="K67" s="616">
        <v>-39.057000000000002</v>
      </c>
      <c r="L67" s="289">
        <v>-62.668999999999997</v>
      </c>
      <c r="M67" s="616">
        <v>65.936000000000007</v>
      </c>
      <c r="N67" s="289">
        <v>65.909000000000006</v>
      </c>
      <c r="O67" s="616">
        <v>0</v>
      </c>
      <c r="P67" s="289">
        <v>0</v>
      </c>
      <c r="Q67" s="616">
        <v>2059.0210000000002</v>
      </c>
      <c r="R67" s="289">
        <v>2080.3560000000002</v>
      </c>
    </row>
    <row r="68" spans="1:69">
      <c r="Q68" s="193"/>
      <c r="R68" s="193"/>
      <c r="S68" s="193"/>
      <c r="T68" s="193"/>
      <c r="U68" s="193"/>
      <c r="V68" s="193"/>
      <c r="W68" s="193"/>
      <c r="X68" s="193"/>
      <c r="Y68" s="193"/>
      <c r="Z68" s="193"/>
      <c r="AA68" s="193"/>
    </row>
    <row r="69" spans="1:69">
      <c r="A69" s="196" t="s">
        <v>221</v>
      </c>
      <c r="B69" s="185"/>
      <c r="C69" s="616">
        <v>0</v>
      </c>
      <c r="D69" s="290">
        <v>0</v>
      </c>
      <c r="E69" s="616">
        <v>0</v>
      </c>
      <c r="F69" s="290">
        <v>0</v>
      </c>
      <c r="G69" s="616">
        <v>0</v>
      </c>
      <c r="H69" s="290">
        <v>0</v>
      </c>
      <c r="I69" s="616">
        <v>0</v>
      </c>
      <c r="J69" s="290">
        <v>0</v>
      </c>
      <c r="K69" s="616">
        <v>0</v>
      </c>
      <c r="L69" s="290">
        <v>0</v>
      </c>
      <c r="M69" s="616">
        <v>0</v>
      </c>
      <c r="N69" s="290">
        <v>0</v>
      </c>
      <c r="O69" s="616">
        <v>0</v>
      </c>
      <c r="P69" s="290">
        <v>0</v>
      </c>
      <c r="Q69" s="616">
        <v>0</v>
      </c>
      <c r="R69" s="290">
        <v>0</v>
      </c>
    </row>
    <row r="70" spans="1:69">
      <c r="Q70" s="193"/>
      <c r="R70" s="193"/>
      <c r="S70" s="193"/>
      <c r="T70" s="193"/>
      <c r="U70" s="193"/>
      <c r="V70" s="193"/>
      <c r="W70" s="193"/>
      <c r="X70" s="193"/>
      <c r="Y70" s="193"/>
      <c r="Z70" s="193"/>
      <c r="AA70" s="193"/>
      <c r="AB70" s="193"/>
      <c r="AC70" s="193"/>
      <c r="AD70" s="193"/>
      <c r="AE70" s="193"/>
      <c r="AF70" s="193"/>
      <c r="AG70" s="193"/>
    </row>
    <row r="71" spans="1:69">
      <c r="A71" s="182" t="s">
        <v>222</v>
      </c>
      <c r="B71" s="185"/>
      <c r="C71" s="625">
        <v>0</v>
      </c>
      <c r="D71" s="290">
        <v>0</v>
      </c>
      <c r="E71" s="625">
        <v>175.73599999999999</v>
      </c>
      <c r="F71" s="290">
        <v>163.07300000000001</v>
      </c>
      <c r="G71" s="625">
        <v>7226.8370000000004</v>
      </c>
      <c r="H71" s="290">
        <v>7156.0959999999995</v>
      </c>
      <c r="I71" s="625">
        <v>3959.09</v>
      </c>
      <c r="J71" s="290">
        <v>3964.0450000000001</v>
      </c>
      <c r="K71" s="625">
        <v>2182.239</v>
      </c>
      <c r="L71" s="290">
        <v>2165.7669999999998</v>
      </c>
      <c r="M71" s="625">
        <v>1636.1420000000001</v>
      </c>
      <c r="N71" s="290">
        <v>1648.317</v>
      </c>
      <c r="O71" s="625">
        <v>-2.4E-2</v>
      </c>
      <c r="P71" s="290">
        <v>-2.5999999999999999E-2</v>
      </c>
      <c r="Q71" s="625">
        <v>15180.02</v>
      </c>
      <c r="R71" s="290">
        <v>15097.272000000001</v>
      </c>
    </row>
    <row r="72" spans="1:69">
      <c r="C72" s="181"/>
      <c r="D72" s="181"/>
      <c r="E72" s="181"/>
      <c r="F72" s="181"/>
      <c r="G72" s="181"/>
      <c r="H72" s="181"/>
      <c r="I72" s="181"/>
      <c r="J72" s="181"/>
      <c r="K72" s="181"/>
      <c r="L72" s="181"/>
      <c r="M72" s="181"/>
      <c r="N72" s="181"/>
      <c r="O72" s="181"/>
      <c r="P72" s="181"/>
      <c r="Q72" s="181"/>
      <c r="R72" s="181"/>
      <c r="S72" s="193"/>
      <c r="T72" s="193"/>
      <c r="U72" s="193"/>
      <c r="V72" s="193"/>
      <c r="W72" s="193"/>
      <c r="X72" s="193"/>
      <c r="Y72" s="193"/>
      <c r="Z72" s="193"/>
      <c r="AA72" s="193"/>
    </row>
    <row r="73" spans="1:69">
      <c r="C73" s="181"/>
      <c r="D73" s="181"/>
      <c r="E73" s="181"/>
      <c r="F73" s="181"/>
      <c r="G73" s="181"/>
      <c r="H73" s="181"/>
      <c r="I73" s="181"/>
      <c r="J73" s="181"/>
      <c r="K73" s="181"/>
      <c r="L73" s="181"/>
      <c r="M73" s="181"/>
      <c r="N73" s="181"/>
      <c r="O73" s="181"/>
      <c r="P73" s="181"/>
      <c r="Q73" s="181"/>
      <c r="R73" s="181"/>
      <c r="S73" s="193"/>
      <c r="T73" s="193"/>
      <c r="U73" s="193"/>
      <c r="V73" s="193"/>
      <c r="W73" s="193"/>
      <c r="X73" s="193"/>
      <c r="Y73" s="193"/>
      <c r="Z73" s="193"/>
      <c r="AA73" s="193"/>
    </row>
    <row r="74" spans="1:69">
      <c r="C74" s="926" t="s">
        <v>117</v>
      </c>
      <c r="D74" s="795"/>
      <c r="E74" s="795"/>
      <c r="F74" s="795"/>
      <c r="G74" s="795"/>
      <c r="H74" s="795"/>
      <c r="I74" s="795"/>
      <c r="J74" s="795"/>
      <c r="K74" s="795"/>
      <c r="L74" s="795"/>
      <c r="M74" s="795"/>
      <c r="N74" s="795"/>
      <c r="O74" s="795"/>
      <c r="P74" s="795"/>
      <c r="Q74" s="795"/>
      <c r="R74" s="795"/>
      <c r="S74" s="795"/>
      <c r="T74" s="795"/>
      <c r="U74" s="795"/>
      <c r="V74" s="795"/>
      <c r="W74" s="795"/>
      <c r="X74" s="795"/>
      <c r="Y74" s="795"/>
      <c r="Z74" s="795"/>
      <c r="AA74" s="795"/>
      <c r="AB74" s="795"/>
      <c r="AC74" s="795"/>
      <c r="AD74" s="795"/>
      <c r="AE74" s="795"/>
      <c r="AF74" s="795"/>
      <c r="AG74" s="795"/>
      <c r="AH74" s="795"/>
      <c r="AJ74" s="193">
        <v>0</v>
      </c>
      <c r="AK74" s="193">
        <v>0</v>
      </c>
      <c r="AL74" s="926" t="s">
        <v>117</v>
      </c>
      <c r="AM74" s="795">
        <v>0</v>
      </c>
      <c r="AN74" s="795">
        <v>0</v>
      </c>
      <c r="AO74" s="795">
        <v>0</v>
      </c>
      <c r="AP74" s="795">
        <v>0</v>
      </c>
      <c r="AQ74" s="795">
        <v>0</v>
      </c>
      <c r="AR74" s="795">
        <v>0</v>
      </c>
      <c r="AS74" s="795">
        <v>0</v>
      </c>
      <c r="AT74" s="795">
        <v>0</v>
      </c>
      <c r="AU74" s="795">
        <v>0</v>
      </c>
      <c r="AV74" s="795">
        <v>0</v>
      </c>
      <c r="AW74" s="795">
        <v>0</v>
      </c>
      <c r="AX74" s="795">
        <v>0</v>
      </c>
      <c r="AY74" s="795">
        <v>0</v>
      </c>
      <c r="AZ74" s="795">
        <v>0</v>
      </c>
      <c r="BA74" s="795">
        <v>0</v>
      </c>
      <c r="BB74" s="795">
        <v>0</v>
      </c>
      <c r="BC74" s="795">
        <v>0</v>
      </c>
      <c r="BD74" s="795">
        <v>0</v>
      </c>
      <c r="BE74" s="795">
        <v>0</v>
      </c>
      <c r="BF74" s="795">
        <v>0</v>
      </c>
      <c r="BG74" s="795">
        <v>0</v>
      </c>
      <c r="BH74" s="795">
        <v>0</v>
      </c>
      <c r="BI74" s="795">
        <v>0</v>
      </c>
      <c r="BJ74" s="795">
        <v>0</v>
      </c>
      <c r="BK74" s="795">
        <v>0</v>
      </c>
      <c r="BL74" s="795">
        <v>0</v>
      </c>
      <c r="BM74" s="795">
        <v>0</v>
      </c>
      <c r="BN74" s="795">
        <v>0</v>
      </c>
      <c r="BO74" s="795">
        <v>0</v>
      </c>
      <c r="BP74" s="795">
        <v>0</v>
      </c>
      <c r="BQ74" s="795">
        <v>0</v>
      </c>
    </row>
    <row r="75" spans="1:69">
      <c r="A75" s="905" t="s">
        <v>71</v>
      </c>
      <c r="B75" s="906"/>
      <c r="C75" s="894" t="s">
        <v>20</v>
      </c>
      <c r="D75" s="895"/>
      <c r="E75" s="895"/>
      <c r="F75" s="896"/>
      <c r="G75" s="894" t="s">
        <v>10</v>
      </c>
      <c r="H75" s="895"/>
      <c r="I75" s="895"/>
      <c r="J75" s="896"/>
      <c r="K75" s="894" t="s">
        <v>46</v>
      </c>
      <c r="L75" s="895"/>
      <c r="M75" s="895"/>
      <c r="N75" s="896"/>
      <c r="O75" s="894" t="s">
        <v>14</v>
      </c>
      <c r="P75" s="895"/>
      <c r="Q75" s="895"/>
      <c r="R75" s="896"/>
      <c r="S75" s="894" t="s">
        <v>47</v>
      </c>
      <c r="T75" s="895"/>
      <c r="U75" s="895"/>
      <c r="V75" s="896"/>
      <c r="W75" s="894" t="s">
        <v>300</v>
      </c>
      <c r="X75" s="895"/>
      <c r="Y75" s="895"/>
      <c r="Z75" s="896"/>
      <c r="AA75" s="894" t="s">
        <v>237</v>
      </c>
      <c r="AB75" s="895"/>
      <c r="AC75" s="895"/>
      <c r="AD75" s="896"/>
      <c r="AE75" s="894" t="s">
        <v>17</v>
      </c>
      <c r="AF75" s="895"/>
      <c r="AG75" s="895"/>
      <c r="AH75" s="896"/>
      <c r="AJ75" s="905" t="s">
        <v>71</v>
      </c>
      <c r="AK75" s="906">
        <v>0</v>
      </c>
      <c r="AL75" s="894" t="s">
        <v>20</v>
      </c>
      <c r="AM75" s="895">
        <v>0</v>
      </c>
      <c r="AN75" s="895">
        <v>0</v>
      </c>
      <c r="AO75" s="896">
        <v>0</v>
      </c>
      <c r="AP75" s="894" t="s">
        <v>10</v>
      </c>
      <c r="AQ75" s="895">
        <v>0</v>
      </c>
      <c r="AR75" s="895">
        <v>0</v>
      </c>
      <c r="AS75" s="896">
        <v>0</v>
      </c>
      <c r="AT75" s="894" t="s">
        <v>46</v>
      </c>
      <c r="AU75" s="895">
        <v>0</v>
      </c>
      <c r="AV75" s="895">
        <v>0</v>
      </c>
      <c r="AW75" s="896">
        <v>0</v>
      </c>
      <c r="AX75" s="894" t="s">
        <v>14</v>
      </c>
      <c r="AY75" s="895">
        <v>0</v>
      </c>
      <c r="AZ75" s="895">
        <v>0</v>
      </c>
      <c r="BA75" s="896">
        <v>0</v>
      </c>
      <c r="BB75" s="894" t="s">
        <v>47</v>
      </c>
      <c r="BC75" s="895">
        <v>0</v>
      </c>
      <c r="BD75" s="895">
        <v>0</v>
      </c>
      <c r="BE75" s="896">
        <v>0</v>
      </c>
      <c r="BF75" s="894" t="s">
        <v>300</v>
      </c>
      <c r="BG75" s="895">
        <v>0</v>
      </c>
      <c r="BH75" s="895">
        <v>0</v>
      </c>
      <c r="BI75" s="896">
        <v>0</v>
      </c>
      <c r="BJ75" s="894" t="s">
        <v>237</v>
      </c>
      <c r="BK75" s="895">
        <v>0</v>
      </c>
      <c r="BL75" s="895">
        <v>0</v>
      </c>
      <c r="BM75" s="896">
        <v>0</v>
      </c>
      <c r="BN75" s="894" t="s">
        <v>17</v>
      </c>
      <c r="BO75" s="895">
        <v>0</v>
      </c>
      <c r="BP75" s="895">
        <v>0</v>
      </c>
      <c r="BQ75" s="896">
        <v>0</v>
      </c>
    </row>
    <row r="76" spans="1:69">
      <c r="A76" s="711"/>
      <c r="B76" s="712"/>
      <c r="C76" s="894" t="s">
        <v>250</v>
      </c>
      <c r="D76" s="896"/>
      <c r="E76" s="894" t="s">
        <v>440</v>
      </c>
      <c r="F76" s="896"/>
      <c r="G76" s="894" t="s">
        <v>250</v>
      </c>
      <c r="H76" s="896"/>
      <c r="I76" s="894" t="s">
        <v>440</v>
      </c>
      <c r="J76" s="896"/>
      <c r="K76" s="894" t="s">
        <v>250</v>
      </c>
      <c r="L76" s="896"/>
      <c r="M76" s="894" t="s">
        <v>440</v>
      </c>
      <c r="N76" s="896"/>
      <c r="O76" s="894" t="s">
        <v>250</v>
      </c>
      <c r="P76" s="896"/>
      <c r="Q76" s="894" t="s">
        <v>440</v>
      </c>
      <c r="R76" s="896"/>
      <c r="S76" s="894" t="s">
        <v>250</v>
      </c>
      <c r="T76" s="896"/>
      <c r="U76" s="894" t="s">
        <v>440</v>
      </c>
      <c r="V76" s="896"/>
      <c r="W76" s="894" t="s">
        <v>250</v>
      </c>
      <c r="X76" s="896"/>
      <c r="Y76" s="894" t="s">
        <v>440</v>
      </c>
      <c r="Z76" s="896"/>
      <c r="AA76" s="894" t="s">
        <v>250</v>
      </c>
      <c r="AB76" s="896"/>
      <c r="AC76" s="894" t="s">
        <v>440</v>
      </c>
      <c r="AD76" s="896"/>
      <c r="AE76" s="894" t="s">
        <v>250</v>
      </c>
      <c r="AF76" s="896"/>
      <c r="AG76" s="894" t="s">
        <v>440</v>
      </c>
      <c r="AH76" s="896"/>
      <c r="AJ76" s="711">
        <v>0</v>
      </c>
      <c r="AK76" s="712">
        <v>0</v>
      </c>
      <c r="AL76" s="894" t="s">
        <v>250</v>
      </c>
      <c r="AM76" s="896">
        <v>0</v>
      </c>
      <c r="AN76" s="894" t="s">
        <v>440</v>
      </c>
      <c r="AO76" s="896">
        <v>0</v>
      </c>
      <c r="AP76" s="894" t="s">
        <v>250</v>
      </c>
      <c r="AQ76" s="896">
        <v>0</v>
      </c>
      <c r="AR76" s="894" t="s">
        <v>440</v>
      </c>
      <c r="AS76" s="896">
        <v>0</v>
      </c>
      <c r="AT76" s="894" t="s">
        <v>250</v>
      </c>
      <c r="AU76" s="896">
        <v>0</v>
      </c>
      <c r="AV76" s="894" t="s">
        <v>440</v>
      </c>
      <c r="AW76" s="896">
        <v>0</v>
      </c>
      <c r="AX76" s="894" t="s">
        <v>250</v>
      </c>
      <c r="AY76" s="896">
        <v>0</v>
      </c>
      <c r="AZ76" s="894" t="s">
        <v>440</v>
      </c>
      <c r="BA76" s="896">
        <v>0</v>
      </c>
      <c r="BB76" s="894" t="s">
        <v>250</v>
      </c>
      <c r="BC76" s="896">
        <v>0</v>
      </c>
      <c r="BD76" s="894" t="s">
        <v>440</v>
      </c>
      <c r="BE76" s="896">
        <v>0</v>
      </c>
      <c r="BF76" s="894" t="s">
        <v>250</v>
      </c>
      <c r="BG76" s="896">
        <v>0</v>
      </c>
      <c r="BH76" s="894" t="s">
        <v>440</v>
      </c>
      <c r="BI76" s="896">
        <v>0</v>
      </c>
      <c r="BJ76" s="894" t="s">
        <v>250</v>
      </c>
      <c r="BK76" s="896">
        <v>0</v>
      </c>
      <c r="BL76" s="894" t="s">
        <v>440</v>
      </c>
      <c r="BM76" s="896">
        <v>0</v>
      </c>
      <c r="BN76" s="894" t="s">
        <v>250</v>
      </c>
      <c r="BO76" s="896">
        <v>0</v>
      </c>
      <c r="BP76" s="894" t="s">
        <v>440</v>
      </c>
      <c r="BQ76" s="896">
        <v>0</v>
      </c>
    </row>
    <row r="77" spans="1:69">
      <c r="A77" s="901"/>
      <c r="B77" s="902"/>
      <c r="C77" s="612" t="s">
        <v>513</v>
      </c>
      <c r="D77" s="285" t="s">
        <v>514</v>
      </c>
      <c r="E77" s="612" t="s">
        <v>491</v>
      </c>
      <c r="F77" s="285" t="s">
        <v>492</v>
      </c>
      <c r="G77" s="612" t="s">
        <v>513</v>
      </c>
      <c r="H77" s="285" t="s">
        <v>514</v>
      </c>
      <c r="I77" s="612" t="s">
        <v>491</v>
      </c>
      <c r="J77" s="285" t="s">
        <v>492</v>
      </c>
      <c r="K77" s="612" t="s">
        <v>513</v>
      </c>
      <c r="L77" s="285" t="s">
        <v>514</v>
      </c>
      <c r="M77" s="612" t="s">
        <v>491</v>
      </c>
      <c r="N77" s="285" t="s">
        <v>492</v>
      </c>
      <c r="O77" s="612" t="s">
        <v>513</v>
      </c>
      <c r="P77" s="285" t="s">
        <v>514</v>
      </c>
      <c r="Q77" s="612" t="s">
        <v>491</v>
      </c>
      <c r="R77" s="285" t="s">
        <v>492</v>
      </c>
      <c r="S77" s="612" t="s">
        <v>513</v>
      </c>
      <c r="T77" s="285" t="s">
        <v>514</v>
      </c>
      <c r="U77" s="612" t="s">
        <v>491</v>
      </c>
      <c r="V77" s="285" t="s">
        <v>492</v>
      </c>
      <c r="W77" s="612" t="s">
        <v>513</v>
      </c>
      <c r="X77" s="285" t="s">
        <v>514</v>
      </c>
      <c r="Y77" s="612" t="s">
        <v>491</v>
      </c>
      <c r="Z77" s="285" t="s">
        <v>492</v>
      </c>
      <c r="AA77" s="612" t="s">
        <v>513</v>
      </c>
      <c r="AB77" s="285" t="s">
        <v>514</v>
      </c>
      <c r="AC77" s="612" t="s">
        <v>491</v>
      </c>
      <c r="AD77" s="285" t="s">
        <v>492</v>
      </c>
      <c r="AE77" s="612" t="s">
        <v>513</v>
      </c>
      <c r="AF77" s="285" t="s">
        <v>514</v>
      </c>
      <c r="AG77" s="612" t="s">
        <v>491</v>
      </c>
      <c r="AH77" s="285" t="s">
        <v>492</v>
      </c>
      <c r="AI77" s="193"/>
      <c r="AJ77" s="901">
        <v>0</v>
      </c>
      <c r="AK77" s="902">
        <v>0</v>
      </c>
      <c r="AL77" s="612" t="s">
        <v>515</v>
      </c>
      <c r="AM77" s="285" t="s">
        <v>516</v>
      </c>
      <c r="AN77" s="612" t="s">
        <v>517</v>
      </c>
      <c r="AO77" s="285" t="s">
        <v>518</v>
      </c>
      <c r="AP77" s="612" t="s">
        <v>515</v>
      </c>
      <c r="AQ77" s="285" t="s">
        <v>516</v>
      </c>
      <c r="AR77" s="612" t="s">
        <v>517</v>
      </c>
      <c r="AS77" s="285" t="s">
        <v>518</v>
      </c>
      <c r="AT77" s="612" t="s">
        <v>515</v>
      </c>
      <c r="AU77" s="285" t="s">
        <v>516</v>
      </c>
      <c r="AV77" s="612" t="s">
        <v>517</v>
      </c>
      <c r="AW77" s="285" t="s">
        <v>518</v>
      </c>
      <c r="AX77" s="612" t="s">
        <v>515</v>
      </c>
      <c r="AY77" s="285" t="s">
        <v>516</v>
      </c>
      <c r="AZ77" s="612" t="s">
        <v>517</v>
      </c>
      <c r="BA77" s="285" t="s">
        <v>518</v>
      </c>
      <c r="BB77" s="612" t="s">
        <v>515</v>
      </c>
      <c r="BC77" s="285" t="s">
        <v>516</v>
      </c>
      <c r="BD77" s="612" t="s">
        <v>517</v>
      </c>
      <c r="BE77" s="285" t="s">
        <v>518</v>
      </c>
      <c r="BF77" s="612" t="s">
        <v>515</v>
      </c>
      <c r="BG77" s="285" t="s">
        <v>516</v>
      </c>
      <c r="BH77" s="612" t="s">
        <v>517</v>
      </c>
      <c r="BI77" s="285" t="s">
        <v>518</v>
      </c>
      <c r="BJ77" s="612" t="s">
        <v>515</v>
      </c>
      <c r="BK77" s="285" t="s">
        <v>516</v>
      </c>
      <c r="BL77" s="612" t="s">
        <v>517</v>
      </c>
      <c r="BM77" s="285" t="s">
        <v>518</v>
      </c>
      <c r="BN77" s="612" t="s">
        <v>515</v>
      </c>
      <c r="BO77" s="285" t="s">
        <v>516</v>
      </c>
      <c r="BP77" s="612" t="s">
        <v>517</v>
      </c>
      <c r="BQ77" s="285" t="s">
        <v>518</v>
      </c>
    </row>
    <row r="78" spans="1:69">
      <c r="A78" s="903"/>
      <c r="B78" s="904"/>
      <c r="C78" s="613" t="s">
        <v>290</v>
      </c>
      <c r="D78" s="286" t="s">
        <v>290</v>
      </c>
      <c r="E78" s="613" t="s">
        <v>290</v>
      </c>
      <c r="F78" s="286" t="s">
        <v>290</v>
      </c>
      <c r="G78" s="613" t="s">
        <v>290</v>
      </c>
      <c r="H78" s="286" t="s">
        <v>290</v>
      </c>
      <c r="I78" s="613" t="s">
        <v>290</v>
      </c>
      <c r="J78" s="286" t="s">
        <v>290</v>
      </c>
      <c r="K78" s="613" t="s">
        <v>290</v>
      </c>
      <c r="L78" s="286" t="s">
        <v>290</v>
      </c>
      <c r="M78" s="613" t="s">
        <v>290</v>
      </c>
      <c r="N78" s="286" t="s">
        <v>290</v>
      </c>
      <c r="O78" s="613" t="s">
        <v>290</v>
      </c>
      <c r="P78" s="286" t="s">
        <v>290</v>
      </c>
      <c r="Q78" s="613" t="s">
        <v>290</v>
      </c>
      <c r="R78" s="286" t="s">
        <v>290</v>
      </c>
      <c r="S78" s="613" t="s">
        <v>290</v>
      </c>
      <c r="T78" s="286" t="s">
        <v>290</v>
      </c>
      <c r="U78" s="613" t="s">
        <v>290</v>
      </c>
      <c r="V78" s="286" t="s">
        <v>290</v>
      </c>
      <c r="W78" s="613" t="s">
        <v>290</v>
      </c>
      <c r="X78" s="286" t="s">
        <v>290</v>
      </c>
      <c r="Y78" s="613" t="s">
        <v>290</v>
      </c>
      <c r="Z78" s="286" t="s">
        <v>290</v>
      </c>
      <c r="AA78" s="613" t="s">
        <v>290</v>
      </c>
      <c r="AB78" s="286" t="s">
        <v>290</v>
      </c>
      <c r="AC78" s="613" t="s">
        <v>290</v>
      </c>
      <c r="AD78" s="286" t="s">
        <v>290</v>
      </c>
      <c r="AE78" s="613" t="s">
        <v>290</v>
      </c>
      <c r="AF78" s="286" t="s">
        <v>290</v>
      </c>
      <c r="AG78" s="613" t="s">
        <v>290</v>
      </c>
      <c r="AH78" s="286" t="s">
        <v>290</v>
      </c>
      <c r="AJ78" s="903">
        <v>0</v>
      </c>
      <c r="AK78" s="904">
        <v>0</v>
      </c>
      <c r="AL78" s="613" t="s">
        <v>290</v>
      </c>
      <c r="AM78" s="286" t="s">
        <v>290</v>
      </c>
      <c r="AN78" s="613" t="s">
        <v>290</v>
      </c>
      <c r="AO78" s="286" t="s">
        <v>290</v>
      </c>
      <c r="AP78" s="613" t="s">
        <v>290</v>
      </c>
      <c r="AQ78" s="286" t="s">
        <v>290</v>
      </c>
      <c r="AR78" s="613" t="s">
        <v>290</v>
      </c>
      <c r="AS78" s="286" t="s">
        <v>290</v>
      </c>
      <c r="AT78" s="613" t="s">
        <v>290</v>
      </c>
      <c r="AU78" s="286" t="s">
        <v>290</v>
      </c>
      <c r="AV78" s="613" t="s">
        <v>290</v>
      </c>
      <c r="AW78" s="286" t="s">
        <v>290</v>
      </c>
      <c r="AX78" s="613" t="s">
        <v>290</v>
      </c>
      <c r="AY78" s="286" t="s">
        <v>290</v>
      </c>
      <c r="AZ78" s="613" t="s">
        <v>290</v>
      </c>
      <c r="BA78" s="286" t="s">
        <v>290</v>
      </c>
      <c r="BB78" s="613" t="s">
        <v>290</v>
      </c>
      <c r="BC78" s="286" t="s">
        <v>290</v>
      </c>
      <c r="BD78" s="613" t="s">
        <v>290</v>
      </c>
      <c r="BE78" s="286" t="s">
        <v>290</v>
      </c>
      <c r="BF78" s="613" t="s">
        <v>290</v>
      </c>
      <c r="BG78" s="286" t="s">
        <v>290</v>
      </c>
      <c r="BH78" s="613" t="s">
        <v>290</v>
      </c>
      <c r="BI78" s="286" t="s">
        <v>290</v>
      </c>
      <c r="BJ78" s="613" t="s">
        <v>290</v>
      </c>
      <c r="BK78" s="286" t="s">
        <v>290</v>
      </c>
      <c r="BL78" s="613" t="s">
        <v>290</v>
      </c>
      <c r="BM78" s="286" t="s">
        <v>290</v>
      </c>
      <c r="BN78" s="613" t="s">
        <v>290</v>
      </c>
      <c r="BO78" s="286" t="s">
        <v>290</v>
      </c>
      <c r="BP78" s="613" t="s">
        <v>290</v>
      </c>
      <c r="BQ78" s="286" t="s">
        <v>290</v>
      </c>
    </row>
    <row r="79" spans="1:69" s="168" customFormat="1">
      <c r="A79" s="182" t="s">
        <v>223</v>
      </c>
      <c r="B79" s="205"/>
      <c r="C79" s="625">
        <v>0</v>
      </c>
      <c r="D79" s="619">
        <v>0</v>
      </c>
      <c r="E79" s="625">
        <v>0</v>
      </c>
      <c r="F79" s="619">
        <v>0</v>
      </c>
      <c r="G79" s="625">
        <v>10.07</v>
      </c>
      <c r="H79" s="619">
        <v>42.037999999999997</v>
      </c>
      <c r="I79" s="625">
        <v>-37.491999999999997</v>
      </c>
      <c r="J79" s="619">
        <v>-117.32899999999999</v>
      </c>
      <c r="K79" s="625">
        <v>285.48099999999999</v>
      </c>
      <c r="L79" s="619">
        <v>270.81200000000001</v>
      </c>
      <c r="M79" s="625">
        <v>-533.63499999999999</v>
      </c>
      <c r="N79" s="619">
        <v>-734.33</v>
      </c>
      <c r="O79" s="625">
        <v>437.23599999999999</v>
      </c>
      <c r="P79" s="619">
        <v>358.2</v>
      </c>
      <c r="Q79" s="625">
        <v>-849.71899999999994</v>
      </c>
      <c r="R79" s="619">
        <v>-689.29700000000003</v>
      </c>
      <c r="S79" s="625">
        <v>0</v>
      </c>
      <c r="T79" s="619">
        <v>0</v>
      </c>
      <c r="U79" s="625">
        <v>0</v>
      </c>
      <c r="V79" s="619">
        <v>0</v>
      </c>
      <c r="W79" s="625">
        <v>80.489999999999995</v>
      </c>
      <c r="X79" s="619">
        <v>62.744</v>
      </c>
      <c r="Y79" s="625">
        <v>-153.28899999999999</v>
      </c>
      <c r="Z79" s="619">
        <v>-151.20599999999999</v>
      </c>
      <c r="AA79" s="625">
        <v>-5.0000000000000001E-3</v>
      </c>
      <c r="AB79" s="619">
        <v>-6.0000000000000001E-3</v>
      </c>
      <c r="AC79" s="625">
        <v>2.0999999999999998E-2</v>
      </c>
      <c r="AD79" s="619">
        <v>6.0000000000000001E-3</v>
      </c>
      <c r="AE79" s="625">
        <v>813.27200000000005</v>
      </c>
      <c r="AF79" s="619">
        <v>733.78800000000001</v>
      </c>
      <c r="AG79" s="625">
        <v>-1574.114</v>
      </c>
      <c r="AH79" s="619">
        <v>-1692.1559999999999</v>
      </c>
      <c r="AI79" s="713"/>
      <c r="AJ79" s="182" t="s">
        <v>223</v>
      </c>
      <c r="AK79" s="205">
        <v>0</v>
      </c>
      <c r="AL79" s="625">
        <v>0</v>
      </c>
      <c r="AM79" s="619">
        <v>0</v>
      </c>
      <c r="AN79" s="625">
        <v>0</v>
      </c>
      <c r="AO79" s="619">
        <v>0</v>
      </c>
      <c r="AP79" s="625">
        <v>47.561999999999998</v>
      </c>
      <c r="AQ79" s="619">
        <v>159.36699999999999</v>
      </c>
      <c r="AR79" s="625">
        <v>2.2370000000000001</v>
      </c>
      <c r="AS79" s="619">
        <v>55.061999999999998</v>
      </c>
      <c r="AT79" s="625">
        <v>819.11599999999999</v>
      </c>
      <c r="AU79" s="619">
        <v>1005.1420000000001</v>
      </c>
      <c r="AV79" s="625">
        <v>276.75</v>
      </c>
      <c r="AW79" s="619">
        <v>327.54899999999998</v>
      </c>
      <c r="AX79" s="625">
        <v>1286.9549999999999</v>
      </c>
      <c r="AY79" s="619">
        <v>1047.4970000000001</v>
      </c>
      <c r="AZ79" s="625">
        <v>518.46699999999998</v>
      </c>
      <c r="BA79" s="619">
        <v>367.61900000000003</v>
      </c>
      <c r="BB79" s="625">
        <v>0</v>
      </c>
      <c r="BC79" s="619">
        <v>0</v>
      </c>
      <c r="BD79" s="625">
        <v>0</v>
      </c>
      <c r="BE79" s="619">
        <v>0</v>
      </c>
      <c r="BF79" s="625">
        <v>233.779</v>
      </c>
      <c r="BG79" s="619">
        <v>213.95</v>
      </c>
      <c r="BH79" s="625">
        <v>90.548000000000002</v>
      </c>
      <c r="BI79" s="619">
        <v>71.789000000000001</v>
      </c>
      <c r="BJ79" s="625">
        <v>-2.5999999999999999E-2</v>
      </c>
      <c r="BK79" s="619">
        <v>-1.2E-2</v>
      </c>
      <c r="BL79" s="625">
        <v>-1.4999999999999999E-2</v>
      </c>
      <c r="BM79" s="619">
        <v>-3.0000000000000001E-3</v>
      </c>
      <c r="BN79" s="625">
        <v>2387.386</v>
      </c>
      <c r="BO79" s="619">
        <v>2425.944</v>
      </c>
      <c r="BP79" s="625">
        <v>887.98699999999997</v>
      </c>
      <c r="BQ79" s="619">
        <v>822.01599999999996</v>
      </c>
    </row>
    <row r="80" spans="1:69">
      <c r="A80" s="188"/>
      <c r="B80" s="189" t="s">
        <v>89</v>
      </c>
      <c r="C80" s="616">
        <v>0</v>
      </c>
      <c r="D80" s="620">
        <v>0</v>
      </c>
      <c r="E80" s="616">
        <v>0</v>
      </c>
      <c r="F80" s="620">
        <v>0</v>
      </c>
      <c r="G80" s="616">
        <v>10.07</v>
      </c>
      <c r="H80" s="620">
        <v>37.091000000000001</v>
      </c>
      <c r="I80" s="616">
        <v>-34.262999999999998</v>
      </c>
      <c r="J80" s="620">
        <v>-118.51300000000001</v>
      </c>
      <c r="K80" s="616">
        <v>277.161</v>
      </c>
      <c r="L80" s="620">
        <v>270.31299999999999</v>
      </c>
      <c r="M80" s="616">
        <v>-534.53500000000008</v>
      </c>
      <c r="N80" s="620">
        <v>-714.33500000000004</v>
      </c>
      <c r="O80" s="616">
        <v>434.78699999999998</v>
      </c>
      <c r="P80" s="620">
        <v>352.70299999999997</v>
      </c>
      <c r="Q80" s="616">
        <v>-834.78</v>
      </c>
      <c r="R80" s="620">
        <v>-692.18499999999995</v>
      </c>
      <c r="S80" s="616">
        <v>0</v>
      </c>
      <c r="T80" s="620">
        <v>0</v>
      </c>
      <c r="U80" s="616">
        <v>0</v>
      </c>
      <c r="V80" s="620">
        <v>0</v>
      </c>
      <c r="W80" s="616">
        <v>80.405000000000001</v>
      </c>
      <c r="X80" s="620">
        <v>62.695999999999998</v>
      </c>
      <c r="Y80" s="616">
        <v>-153.24600000000001</v>
      </c>
      <c r="Z80" s="620">
        <v>-150.19200000000001</v>
      </c>
      <c r="AA80" s="616">
        <v>0</v>
      </c>
      <c r="AB80" s="620">
        <v>0</v>
      </c>
      <c r="AC80" s="616">
        <v>0</v>
      </c>
      <c r="AD80" s="620">
        <v>0</v>
      </c>
      <c r="AE80" s="616">
        <v>802.423</v>
      </c>
      <c r="AF80" s="620">
        <v>722.803</v>
      </c>
      <c r="AG80" s="616">
        <v>-1556.8239999999998</v>
      </c>
      <c r="AH80" s="620">
        <v>-1675.2249999999999</v>
      </c>
      <c r="AJ80" s="188">
        <v>0</v>
      </c>
      <c r="AK80" s="189" t="s">
        <v>89</v>
      </c>
      <c r="AL80" s="616">
        <v>0</v>
      </c>
      <c r="AM80" s="620">
        <v>0</v>
      </c>
      <c r="AN80" s="616">
        <v>0</v>
      </c>
      <c r="AO80" s="620">
        <v>0</v>
      </c>
      <c r="AP80" s="616">
        <v>44.332999999999998</v>
      </c>
      <c r="AQ80" s="620">
        <v>155.60400000000001</v>
      </c>
      <c r="AR80" s="616">
        <v>3.3170000000000002</v>
      </c>
      <c r="AS80" s="620">
        <v>54.557000000000002</v>
      </c>
      <c r="AT80" s="616">
        <v>811.69600000000003</v>
      </c>
      <c r="AU80" s="620">
        <v>984.64800000000002</v>
      </c>
      <c r="AV80" s="616">
        <v>276.60300000000001</v>
      </c>
      <c r="AW80" s="620">
        <v>323.58100000000002</v>
      </c>
      <c r="AX80" s="616">
        <v>1269.567</v>
      </c>
      <c r="AY80" s="620">
        <v>1044.8879999999999</v>
      </c>
      <c r="AZ80" s="616">
        <v>512.26700000000005</v>
      </c>
      <c r="BA80" s="620">
        <v>364.86500000000001</v>
      </c>
      <c r="BB80" s="616">
        <v>0</v>
      </c>
      <c r="BC80" s="620">
        <v>0</v>
      </c>
      <c r="BD80" s="616">
        <v>0</v>
      </c>
      <c r="BE80" s="620">
        <v>0</v>
      </c>
      <c r="BF80" s="616">
        <v>233.65100000000001</v>
      </c>
      <c r="BG80" s="620">
        <v>212.88800000000001</v>
      </c>
      <c r="BH80" s="616">
        <v>90.489000000000004</v>
      </c>
      <c r="BI80" s="620">
        <v>70.798000000000002</v>
      </c>
      <c r="BJ80" s="616">
        <v>0</v>
      </c>
      <c r="BK80" s="620">
        <v>0</v>
      </c>
      <c r="BL80" s="616">
        <v>0</v>
      </c>
      <c r="BM80" s="620">
        <v>0</v>
      </c>
      <c r="BN80" s="616">
        <v>2359.2469999999998</v>
      </c>
      <c r="BO80" s="620">
        <v>2398.0279999999998</v>
      </c>
      <c r="BP80" s="616">
        <v>882.67600000000004</v>
      </c>
      <c r="BQ80" s="620">
        <v>813.80100000000004</v>
      </c>
    </row>
    <row r="81" spans="1:69">
      <c r="A81" s="188"/>
      <c r="B81" s="195" t="s">
        <v>232</v>
      </c>
      <c r="C81" s="616">
        <v>0</v>
      </c>
      <c r="D81" s="620">
        <v>0</v>
      </c>
      <c r="E81" s="616">
        <v>0</v>
      </c>
      <c r="F81" s="620">
        <v>0</v>
      </c>
      <c r="G81" s="616">
        <v>9.8680000000000003</v>
      </c>
      <c r="H81" s="620">
        <v>36.716999999999999</v>
      </c>
      <c r="I81" s="616">
        <v>-33.25</v>
      </c>
      <c r="J81" s="620">
        <v>-116.28400000000001</v>
      </c>
      <c r="K81" s="616">
        <v>277.14</v>
      </c>
      <c r="L81" s="620">
        <v>254.15600000000001</v>
      </c>
      <c r="M81" s="616">
        <v>-518.29600000000005</v>
      </c>
      <c r="N81" s="620">
        <v>-685.40100000000007</v>
      </c>
      <c r="O81" s="616">
        <v>430.32499999999999</v>
      </c>
      <c r="P81" s="620">
        <v>348.62299999999999</v>
      </c>
      <c r="Q81" s="616">
        <v>-829.49299999999994</v>
      </c>
      <c r="R81" s="620">
        <v>-670.99399999999991</v>
      </c>
      <c r="S81" s="616">
        <v>0</v>
      </c>
      <c r="T81" s="620">
        <v>0</v>
      </c>
      <c r="U81" s="616">
        <v>0</v>
      </c>
      <c r="V81" s="620">
        <v>0</v>
      </c>
      <c r="W81" s="616">
        <v>80.350999999999999</v>
      </c>
      <c r="X81" s="620">
        <v>61.71</v>
      </c>
      <c r="Y81" s="616">
        <v>-150.37200000000001</v>
      </c>
      <c r="Z81" s="620">
        <v>-148.273</v>
      </c>
      <c r="AA81" s="616">
        <v>0</v>
      </c>
      <c r="AB81" s="620">
        <v>0</v>
      </c>
      <c r="AC81" s="616">
        <v>0</v>
      </c>
      <c r="AD81" s="620">
        <v>0</v>
      </c>
      <c r="AE81" s="616">
        <v>797.68399999999997</v>
      </c>
      <c r="AF81" s="620">
        <v>701.20600000000002</v>
      </c>
      <c r="AG81" s="616">
        <v>-1531.4109999999998</v>
      </c>
      <c r="AH81" s="620">
        <v>-1620.9519999999998</v>
      </c>
      <c r="AI81" s="193"/>
      <c r="AJ81" s="188">
        <v>0</v>
      </c>
      <c r="AK81" s="195" t="s">
        <v>232</v>
      </c>
      <c r="AL81" s="616">
        <v>0</v>
      </c>
      <c r="AM81" s="620">
        <v>0</v>
      </c>
      <c r="AN81" s="616">
        <v>0</v>
      </c>
      <c r="AO81" s="620">
        <v>0</v>
      </c>
      <c r="AP81" s="616">
        <v>43.118000000000002</v>
      </c>
      <c r="AQ81" s="620">
        <v>153.001</v>
      </c>
      <c r="AR81" s="616">
        <v>2.9140000000000001</v>
      </c>
      <c r="AS81" s="620">
        <v>52.555999999999997</v>
      </c>
      <c r="AT81" s="616">
        <v>795.43600000000004</v>
      </c>
      <c r="AU81" s="620">
        <v>939.55700000000002</v>
      </c>
      <c r="AV81" s="616">
        <v>276.399</v>
      </c>
      <c r="AW81" s="620">
        <v>307.834</v>
      </c>
      <c r="AX81" s="616">
        <v>1259.818</v>
      </c>
      <c r="AY81" s="620">
        <v>1019.617</v>
      </c>
      <c r="AZ81" s="616">
        <v>507.38600000000002</v>
      </c>
      <c r="BA81" s="620">
        <v>348.98</v>
      </c>
      <c r="BB81" s="616">
        <v>0</v>
      </c>
      <c r="BC81" s="620">
        <v>0</v>
      </c>
      <c r="BD81" s="616">
        <v>0</v>
      </c>
      <c r="BE81" s="620">
        <v>0</v>
      </c>
      <c r="BF81" s="616">
        <v>230.72300000000001</v>
      </c>
      <c r="BG81" s="620">
        <v>209.983</v>
      </c>
      <c r="BH81" s="616">
        <v>89.53</v>
      </c>
      <c r="BI81" s="620">
        <v>69.814999999999998</v>
      </c>
      <c r="BJ81" s="616">
        <v>0</v>
      </c>
      <c r="BK81" s="620">
        <v>0</v>
      </c>
      <c r="BL81" s="616">
        <v>0</v>
      </c>
      <c r="BM81" s="620">
        <v>0</v>
      </c>
      <c r="BN81" s="616">
        <v>2329.0949999999998</v>
      </c>
      <c r="BO81" s="620">
        <v>2322.1579999999999</v>
      </c>
      <c r="BP81" s="616">
        <v>876.22900000000004</v>
      </c>
      <c r="BQ81" s="620">
        <v>779.18499999999995</v>
      </c>
    </row>
    <row r="82" spans="1:69">
      <c r="A82" s="188"/>
      <c r="B82" s="195" t="s">
        <v>233</v>
      </c>
      <c r="C82" s="616">
        <v>0</v>
      </c>
      <c r="D82" s="620">
        <v>0</v>
      </c>
      <c r="E82" s="616">
        <v>0</v>
      </c>
      <c r="F82" s="620">
        <v>0</v>
      </c>
      <c r="G82" s="616">
        <v>-3.0000000000000001E-3</v>
      </c>
      <c r="H82" s="620">
        <v>6.7000000000000004E-2</v>
      </c>
      <c r="I82" s="616">
        <v>-2.4E-2</v>
      </c>
      <c r="J82" s="620">
        <v>-1.2790000000000001</v>
      </c>
      <c r="K82" s="616">
        <v>2.1000000000000001E-2</v>
      </c>
      <c r="L82" s="620">
        <v>0</v>
      </c>
      <c r="M82" s="616">
        <v>2.1000000000000001E-2</v>
      </c>
      <c r="N82" s="620">
        <v>0</v>
      </c>
      <c r="O82" s="616">
        <v>4.4329999999999998</v>
      </c>
      <c r="P82" s="620">
        <v>4.0579999999999998</v>
      </c>
      <c r="Q82" s="616">
        <v>-8.588000000000001</v>
      </c>
      <c r="R82" s="620">
        <v>-21.123999999999999</v>
      </c>
      <c r="S82" s="616">
        <v>0</v>
      </c>
      <c r="T82" s="620">
        <v>0</v>
      </c>
      <c r="U82" s="616">
        <v>0</v>
      </c>
      <c r="V82" s="620">
        <v>0</v>
      </c>
      <c r="W82" s="616">
        <v>8.0000000000000002E-3</v>
      </c>
      <c r="X82" s="620">
        <v>6.0000000000000001E-3</v>
      </c>
      <c r="Y82" s="616">
        <v>-4.0000000000000001E-3</v>
      </c>
      <c r="Z82" s="620">
        <v>5.0000000000000001E-3</v>
      </c>
      <c r="AA82" s="616">
        <v>0</v>
      </c>
      <c r="AB82" s="620">
        <v>0</v>
      </c>
      <c r="AC82" s="616">
        <v>0</v>
      </c>
      <c r="AD82" s="620">
        <v>0</v>
      </c>
      <c r="AE82" s="616">
        <v>4.4589999999999996</v>
      </c>
      <c r="AF82" s="620">
        <v>4.1310000000000002</v>
      </c>
      <c r="AG82" s="616">
        <v>-8.5950000000000006</v>
      </c>
      <c r="AH82" s="620">
        <v>-22.398</v>
      </c>
      <c r="AJ82" s="188">
        <v>0</v>
      </c>
      <c r="AK82" s="195" t="s">
        <v>233</v>
      </c>
      <c r="AL82" s="616">
        <v>0</v>
      </c>
      <c r="AM82" s="620">
        <v>0</v>
      </c>
      <c r="AN82" s="616">
        <v>0</v>
      </c>
      <c r="AO82" s="620">
        <v>0</v>
      </c>
      <c r="AP82" s="616">
        <v>2.1000000000000001E-2</v>
      </c>
      <c r="AQ82" s="620">
        <v>1.3460000000000001</v>
      </c>
      <c r="AR82" s="616">
        <v>-7.0000000000000001E-3</v>
      </c>
      <c r="AS82" s="620">
        <v>1.3340000000000001</v>
      </c>
      <c r="AT82" s="616">
        <v>0</v>
      </c>
      <c r="AU82" s="620">
        <v>0</v>
      </c>
      <c r="AV82" s="616">
        <v>0</v>
      </c>
      <c r="AW82" s="620">
        <v>0</v>
      </c>
      <c r="AX82" s="616">
        <v>13.021000000000001</v>
      </c>
      <c r="AY82" s="620">
        <v>25.181999999999999</v>
      </c>
      <c r="AZ82" s="616">
        <v>4.8570000000000002</v>
      </c>
      <c r="BA82" s="620">
        <v>15.851000000000001</v>
      </c>
      <c r="BB82" s="616">
        <v>0</v>
      </c>
      <c r="BC82" s="620">
        <v>0</v>
      </c>
      <c r="BD82" s="616">
        <v>0</v>
      </c>
      <c r="BE82" s="620">
        <v>0</v>
      </c>
      <c r="BF82" s="616">
        <v>1.2E-2</v>
      </c>
      <c r="BG82" s="620">
        <v>1E-3</v>
      </c>
      <c r="BH82" s="616">
        <v>5.0000000000000001E-3</v>
      </c>
      <c r="BI82" s="620">
        <v>1E-3</v>
      </c>
      <c r="BJ82" s="616">
        <v>0</v>
      </c>
      <c r="BK82" s="620">
        <v>0</v>
      </c>
      <c r="BL82" s="616">
        <v>0</v>
      </c>
      <c r="BM82" s="620">
        <v>0</v>
      </c>
      <c r="BN82" s="616">
        <v>13.054</v>
      </c>
      <c r="BO82" s="620">
        <v>26.529</v>
      </c>
      <c r="BP82" s="616">
        <v>4.8550000000000004</v>
      </c>
      <c r="BQ82" s="620">
        <v>17.186</v>
      </c>
    </row>
    <row r="83" spans="1:69">
      <c r="A83" s="188"/>
      <c r="B83" s="195" t="s">
        <v>234</v>
      </c>
      <c r="C83" s="616">
        <v>0</v>
      </c>
      <c r="D83" s="620">
        <v>0</v>
      </c>
      <c r="E83" s="616">
        <v>0</v>
      </c>
      <c r="F83" s="620">
        <v>0</v>
      </c>
      <c r="G83" s="616">
        <v>0.20499999999999999</v>
      </c>
      <c r="H83" s="620">
        <v>0.307</v>
      </c>
      <c r="I83" s="616">
        <v>-0.98899999999999999</v>
      </c>
      <c r="J83" s="620">
        <v>-0.95</v>
      </c>
      <c r="K83" s="616">
        <v>0</v>
      </c>
      <c r="L83" s="620">
        <v>16.157</v>
      </c>
      <c r="M83" s="616">
        <v>-16.260000000000002</v>
      </c>
      <c r="N83" s="620">
        <v>-28.934000000000001</v>
      </c>
      <c r="O83" s="616">
        <v>2.9000000000000001E-2</v>
      </c>
      <c r="P83" s="620">
        <v>2.1999999999999999E-2</v>
      </c>
      <c r="Q83" s="616">
        <v>3.3009999999999997</v>
      </c>
      <c r="R83" s="620">
        <v>-6.7000000000000004E-2</v>
      </c>
      <c r="S83" s="616">
        <v>0</v>
      </c>
      <c r="T83" s="620">
        <v>0</v>
      </c>
      <c r="U83" s="616">
        <v>0</v>
      </c>
      <c r="V83" s="620">
        <v>0</v>
      </c>
      <c r="W83" s="616">
        <v>4.5999999999999999E-2</v>
      </c>
      <c r="X83" s="620">
        <v>0.98</v>
      </c>
      <c r="Y83" s="616">
        <v>-2.87</v>
      </c>
      <c r="Z83" s="620">
        <v>-1.9239999999999999</v>
      </c>
      <c r="AA83" s="616">
        <v>0</v>
      </c>
      <c r="AB83" s="620">
        <v>0</v>
      </c>
      <c r="AC83" s="616">
        <v>0</v>
      </c>
      <c r="AD83" s="620">
        <v>0</v>
      </c>
      <c r="AE83" s="616">
        <v>0.28000000000000003</v>
      </c>
      <c r="AF83" s="620">
        <v>17.466000000000001</v>
      </c>
      <c r="AG83" s="616">
        <v>-16.817999999999998</v>
      </c>
      <c r="AH83" s="620">
        <v>-31.875</v>
      </c>
      <c r="AI83" s="193"/>
      <c r="AJ83" s="188">
        <v>0</v>
      </c>
      <c r="AK83" s="195" t="s">
        <v>234</v>
      </c>
      <c r="AL83" s="616">
        <v>0</v>
      </c>
      <c r="AM83" s="620">
        <v>0</v>
      </c>
      <c r="AN83" s="616">
        <v>0</v>
      </c>
      <c r="AO83" s="620">
        <v>0</v>
      </c>
      <c r="AP83" s="616">
        <v>1.194</v>
      </c>
      <c r="AQ83" s="620">
        <v>1.2569999999999999</v>
      </c>
      <c r="AR83" s="616">
        <v>0.41</v>
      </c>
      <c r="AS83" s="620">
        <v>0.66700000000000004</v>
      </c>
      <c r="AT83" s="616">
        <v>16.260000000000002</v>
      </c>
      <c r="AU83" s="620">
        <v>45.091000000000001</v>
      </c>
      <c r="AV83" s="616">
        <v>0.20399999999999999</v>
      </c>
      <c r="AW83" s="620">
        <v>15.747</v>
      </c>
      <c r="AX83" s="616">
        <v>-3.2719999999999998</v>
      </c>
      <c r="AY83" s="620">
        <v>8.8999999999999996E-2</v>
      </c>
      <c r="AZ83" s="616">
        <v>2.4E-2</v>
      </c>
      <c r="BA83" s="620">
        <v>3.4000000000000002E-2</v>
      </c>
      <c r="BB83" s="616">
        <v>0</v>
      </c>
      <c r="BC83" s="620">
        <v>0</v>
      </c>
      <c r="BD83" s="616">
        <v>0</v>
      </c>
      <c r="BE83" s="620">
        <v>0</v>
      </c>
      <c r="BF83" s="616">
        <v>2.9159999999999999</v>
      </c>
      <c r="BG83" s="620">
        <v>2.9039999999999999</v>
      </c>
      <c r="BH83" s="616">
        <v>0.95399999999999996</v>
      </c>
      <c r="BI83" s="620">
        <v>0.98199999999999998</v>
      </c>
      <c r="BJ83" s="616">
        <v>0</v>
      </c>
      <c r="BK83" s="620">
        <v>0</v>
      </c>
      <c r="BL83" s="616">
        <v>0</v>
      </c>
      <c r="BM83" s="620">
        <v>0</v>
      </c>
      <c r="BN83" s="616">
        <v>17.097999999999999</v>
      </c>
      <c r="BO83" s="620">
        <v>49.341000000000001</v>
      </c>
      <c r="BP83" s="616">
        <v>1.5920000000000001</v>
      </c>
      <c r="BQ83" s="620">
        <v>17.43</v>
      </c>
    </row>
    <row r="84" spans="1:69">
      <c r="A84" s="188"/>
      <c r="B84" s="189" t="s">
        <v>90</v>
      </c>
      <c r="C84" s="616">
        <v>0</v>
      </c>
      <c r="D84" s="620">
        <v>0</v>
      </c>
      <c r="E84" s="616">
        <v>0</v>
      </c>
      <c r="F84" s="620">
        <v>0</v>
      </c>
      <c r="G84" s="616">
        <v>0</v>
      </c>
      <c r="H84" s="620">
        <v>4.9470000000000001</v>
      </c>
      <c r="I84" s="616">
        <v>-3.2290000000000001</v>
      </c>
      <c r="J84" s="620">
        <v>1.1840000000000002</v>
      </c>
      <c r="K84" s="616">
        <v>8.32</v>
      </c>
      <c r="L84" s="620">
        <v>0.499</v>
      </c>
      <c r="M84" s="616">
        <v>0.90000000000000036</v>
      </c>
      <c r="N84" s="620">
        <v>-19.995000000000001</v>
      </c>
      <c r="O84" s="616">
        <v>2.4489999999999998</v>
      </c>
      <c r="P84" s="620">
        <v>5.4969999999999999</v>
      </c>
      <c r="Q84" s="616">
        <v>-14.939000000000002</v>
      </c>
      <c r="R84" s="620">
        <v>2.8879999999999999</v>
      </c>
      <c r="S84" s="616">
        <v>0</v>
      </c>
      <c r="T84" s="620">
        <v>0</v>
      </c>
      <c r="U84" s="616">
        <v>0</v>
      </c>
      <c r="V84" s="620">
        <v>0</v>
      </c>
      <c r="W84" s="616">
        <v>8.5000000000000006E-2</v>
      </c>
      <c r="X84" s="620">
        <v>4.8000000000000001E-2</v>
      </c>
      <c r="Y84" s="616">
        <v>-4.2999999999999997E-2</v>
      </c>
      <c r="Z84" s="620">
        <v>-1.014</v>
      </c>
      <c r="AA84" s="616">
        <v>-5.0000000000000001E-3</v>
      </c>
      <c r="AB84" s="620">
        <v>-6.0000000000000001E-3</v>
      </c>
      <c r="AC84" s="616">
        <v>2.0999999999999998E-2</v>
      </c>
      <c r="AD84" s="620">
        <v>6.0000000000000001E-3</v>
      </c>
      <c r="AE84" s="616">
        <v>10.849</v>
      </c>
      <c r="AF84" s="620">
        <v>10.984999999999999</v>
      </c>
      <c r="AG84" s="616">
        <v>-17.29</v>
      </c>
      <c r="AH84" s="620">
        <v>-16.931000000000001</v>
      </c>
      <c r="AJ84" s="188">
        <v>0</v>
      </c>
      <c r="AK84" s="189" t="s">
        <v>90</v>
      </c>
      <c r="AL84" s="616">
        <v>0</v>
      </c>
      <c r="AM84" s="620">
        <v>0</v>
      </c>
      <c r="AN84" s="616">
        <v>0</v>
      </c>
      <c r="AO84" s="620">
        <v>0</v>
      </c>
      <c r="AP84" s="616">
        <v>3.2290000000000001</v>
      </c>
      <c r="AQ84" s="620">
        <v>3.7629999999999999</v>
      </c>
      <c r="AR84" s="616">
        <v>-1.08</v>
      </c>
      <c r="AS84" s="620">
        <v>0.505</v>
      </c>
      <c r="AT84" s="616">
        <v>7.42</v>
      </c>
      <c r="AU84" s="620">
        <v>20.494</v>
      </c>
      <c r="AV84" s="616">
        <v>0.14699999999999999</v>
      </c>
      <c r="AW84" s="620">
        <v>3.968</v>
      </c>
      <c r="AX84" s="616">
        <v>17.388000000000002</v>
      </c>
      <c r="AY84" s="620">
        <v>2.609</v>
      </c>
      <c r="AZ84" s="616">
        <v>6.2</v>
      </c>
      <c r="BA84" s="620">
        <v>2.754</v>
      </c>
      <c r="BB84" s="616">
        <v>0</v>
      </c>
      <c r="BC84" s="620">
        <v>0</v>
      </c>
      <c r="BD84" s="616">
        <v>0</v>
      </c>
      <c r="BE84" s="620">
        <v>0</v>
      </c>
      <c r="BF84" s="616">
        <v>0.128</v>
      </c>
      <c r="BG84" s="620">
        <v>1.0620000000000001</v>
      </c>
      <c r="BH84" s="616">
        <v>5.8999999999999997E-2</v>
      </c>
      <c r="BI84" s="620">
        <v>0.99099999999999999</v>
      </c>
      <c r="BJ84" s="616">
        <v>-2.5999999999999999E-2</v>
      </c>
      <c r="BK84" s="620">
        <v>-1.2E-2</v>
      </c>
      <c r="BL84" s="616">
        <v>-1.4999999999999999E-2</v>
      </c>
      <c r="BM84" s="620">
        <v>-3.0000000000000001E-3</v>
      </c>
      <c r="BN84" s="616">
        <v>28.138999999999999</v>
      </c>
      <c r="BO84" s="620">
        <v>27.916</v>
      </c>
      <c r="BP84" s="616">
        <v>5.3109999999999999</v>
      </c>
      <c r="BQ84" s="620">
        <v>8.2149999999999999</v>
      </c>
    </row>
    <row r="85" spans="1:69">
      <c r="E85" s="729"/>
      <c r="F85" s="729"/>
      <c r="I85" s="729"/>
      <c r="J85" s="729"/>
      <c r="M85" s="729"/>
      <c r="N85" s="729"/>
      <c r="Q85" s="729"/>
      <c r="R85" s="729"/>
      <c r="S85" s="193"/>
      <c r="T85" s="193"/>
      <c r="U85" s="729"/>
      <c r="V85" s="729"/>
      <c r="W85" s="193"/>
      <c r="X85" s="193"/>
      <c r="Y85" s="729"/>
      <c r="Z85" s="729"/>
      <c r="AA85" s="193"/>
      <c r="AB85" s="193"/>
      <c r="AC85" s="729"/>
      <c r="AD85" s="729"/>
      <c r="AE85" s="193"/>
      <c r="AF85" s="193"/>
      <c r="AG85" s="729"/>
      <c r="AH85" s="729"/>
      <c r="AI85" s="193"/>
      <c r="AJ85" s="193">
        <v>0</v>
      </c>
      <c r="AK85" s="193">
        <v>0</v>
      </c>
      <c r="AL85" s="193">
        <v>0</v>
      </c>
      <c r="AM85" s="193">
        <v>0</v>
      </c>
      <c r="AN85" s="193">
        <v>0</v>
      </c>
      <c r="AO85" s="193">
        <v>0</v>
      </c>
      <c r="AP85" s="193">
        <v>0</v>
      </c>
      <c r="AQ85" s="193">
        <v>0</v>
      </c>
      <c r="AR85" s="193">
        <v>0</v>
      </c>
      <c r="AS85" s="193">
        <v>0</v>
      </c>
      <c r="AT85" s="193">
        <v>0</v>
      </c>
      <c r="AU85" s="193">
        <v>0</v>
      </c>
      <c r="AV85" s="193">
        <v>0</v>
      </c>
      <c r="AW85" s="193">
        <v>0</v>
      </c>
      <c r="AX85" s="193">
        <v>0</v>
      </c>
      <c r="AY85" s="193">
        <v>0</v>
      </c>
      <c r="AZ85" s="193">
        <v>0</v>
      </c>
      <c r="BA85" s="193">
        <v>0</v>
      </c>
      <c r="BB85" s="193">
        <v>0</v>
      </c>
      <c r="BC85" s="193">
        <v>0</v>
      </c>
      <c r="BD85" s="193">
        <v>0</v>
      </c>
      <c r="BE85" s="193">
        <v>0</v>
      </c>
      <c r="BF85" s="193">
        <v>0</v>
      </c>
      <c r="BG85" s="193">
        <v>0</v>
      </c>
      <c r="BH85" s="193">
        <v>0</v>
      </c>
      <c r="BI85" s="193">
        <v>0</v>
      </c>
      <c r="BJ85" s="193">
        <v>0</v>
      </c>
      <c r="BK85" s="193">
        <v>0</v>
      </c>
      <c r="BL85" s="193">
        <v>0</v>
      </c>
      <c r="BM85" s="193">
        <v>0</v>
      </c>
      <c r="BN85" s="193">
        <v>0</v>
      </c>
      <c r="BO85" s="193">
        <v>0</v>
      </c>
      <c r="BP85" s="193">
        <v>0</v>
      </c>
      <c r="BQ85" s="193">
        <v>0</v>
      </c>
    </row>
    <row r="86" spans="1:69" s="168" customFormat="1">
      <c r="A86" s="182" t="s">
        <v>224</v>
      </c>
      <c r="B86" s="190"/>
      <c r="C86" s="625">
        <v>0</v>
      </c>
      <c r="D86" s="619">
        <v>0</v>
      </c>
      <c r="E86" s="625">
        <v>0</v>
      </c>
      <c r="F86" s="619">
        <v>0</v>
      </c>
      <c r="G86" s="625">
        <v>-1.026</v>
      </c>
      <c r="H86" s="619">
        <v>-1.988</v>
      </c>
      <c r="I86" s="625">
        <v>3.0430000000000001</v>
      </c>
      <c r="J86" s="619">
        <v>5.9629999999999992</v>
      </c>
      <c r="K86" s="625">
        <v>-94.638999999999996</v>
      </c>
      <c r="L86" s="619">
        <v>-92.775000000000006</v>
      </c>
      <c r="M86" s="625">
        <v>170.65100000000001</v>
      </c>
      <c r="N86" s="619">
        <v>285.24800000000005</v>
      </c>
      <c r="O86" s="625">
        <v>-225.41800000000001</v>
      </c>
      <c r="P86" s="619">
        <v>-144.815</v>
      </c>
      <c r="Q86" s="625">
        <v>315.53999999999996</v>
      </c>
      <c r="R86" s="619">
        <v>236.10300000000001</v>
      </c>
      <c r="S86" s="625">
        <v>0</v>
      </c>
      <c r="T86" s="619">
        <v>0</v>
      </c>
      <c r="U86" s="625">
        <v>0</v>
      </c>
      <c r="V86" s="619">
        <v>0</v>
      </c>
      <c r="W86" s="625">
        <v>-24.800999999999998</v>
      </c>
      <c r="X86" s="619">
        <v>-12.787000000000001</v>
      </c>
      <c r="Y86" s="625">
        <v>91.858999999999995</v>
      </c>
      <c r="Z86" s="619">
        <v>62.949000000000005</v>
      </c>
      <c r="AA86" s="625">
        <v>0</v>
      </c>
      <c r="AB86" s="619">
        <v>0</v>
      </c>
      <c r="AC86" s="625">
        <v>0</v>
      </c>
      <c r="AD86" s="619">
        <v>0</v>
      </c>
      <c r="AE86" s="625">
        <v>-345.88400000000001</v>
      </c>
      <c r="AF86" s="619">
        <v>-252.36500000000001</v>
      </c>
      <c r="AG86" s="625">
        <v>581.09299999999996</v>
      </c>
      <c r="AH86" s="619">
        <v>590.26300000000003</v>
      </c>
      <c r="AJ86" s="182" t="s">
        <v>224</v>
      </c>
      <c r="AK86" s="190">
        <v>0</v>
      </c>
      <c r="AL86" s="625">
        <v>0</v>
      </c>
      <c r="AM86" s="619">
        <v>0</v>
      </c>
      <c r="AN86" s="625">
        <v>0</v>
      </c>
      <c r="AO86" s="619">
        <v>0</v>
      </c>
      <c r="AP86" s="625">
        <v>-4.069</v>
      </c>
      <c r="AQ86" s="619">
        <v>-7.9509999999999996</v>
      </c>
      <c r="AR86" s="625">
        <v>-1.5369999999999999</v>
      </c>
      <c r="AS86" s="619">
        <v>-2.7240000000000002</v>
      </c>
      <c r="AT86" s="625">
        <v>-265.29000000000002</v>
      </c>
      <c r="AU86" s="619">
        <v>-378.02300000000002</v>
      </c>
      <c r="AV86" s="625">
        <v>-84.052000000000007</v>
      </c>
      <c r="AW86" s="619">
        <v>-116.80200000000001</v>
      </c>
      <c r="AX86" s="625">
        <v>-540.95799999999997</v>
      </c>
      <c r="AY86" s="619">
        <v>-380.91800000000001</v>
      </c>
      <c r="AZ86" s="625">
        <v>-220.27600000000001</v>
      </c>
      <c r="BA86" s="619">
        <v>-144.983</v>
      </c>
      <c r="BB86" s="625">
        <v>0</v>
      </c>
      <c r="BC86" s="619">
        <v>0</v>
      </c>
      <c r="BD86" s="625">
        <v>0</v>
      </c>
      <c r="BE86" s="619">
        <v>0</v>
      </c>
      <c r="BF86" s="625">
        <v>-116.66</v>
      </c>
      <c r="BG86" s="619">
        <v>-75.736000000000004</v>
      </c>
      <c r="BH86" s="625">
        <v>-52.607999999999997</v>
      </c>
      <c r="BI86" s="619">
        <v>-15.532</v>
      </c>
      <c r="BJ86" s="625">
        <v>0</v>
      </c>
      <c r="BK86" s="619">
        <v>0</v>
      </c>
      <c r="BL86" s="625">
        <v>0</v>
      </c>
      <c r="BM86" s="619">
        <v>0</v>
      </c>
      <c r="BN86" s="625">
        <v>-926.97699999999998</v>
      </c>
      <c r="BO86" s="619">
        <v>-842.62800000000004</v>
      </c>
      <c r="BP86" s="625">
        <v>-358.47300000000001</v>
      </c>
      <c r="BQ86" s="619">
        <v>-280.041</v>
      </c>
    </row>
    <row r="87" spans="1:69">
      <c r="A87" s="188"/>
      <c r="B87" s="195" t="s">
        <v>190</v>
      </c>
      <c r="C87" s="616">
        <v>0</v>
      </c>
      <c r="D87" s="620">
        <v>0</v>
      </c>
      <c r="E87" s="616">
        <v>0</v>
      </c>
      <c r="F87" s="620">
        <v>0</v>
      </c>
      <c r="G87" s="616">
        <v>-2.4E-2</v>
      </c>
      <c r="H87" s="620">
        <v>-0.17499999999999999</v>
      </c>
      <c r="I87" s="616">
        <v>0.13300000000000001</v>
      </c>
      <c r="J87" s="620">
        <v>0.97599999999999998</v>
      </c>
      <c r="K87" s="616">
        <v>-70.515000000000001</v>
      </c>
      <c r="L87" s="620">
        <v>-72.623999999999995</v>
      </c>
      <c r="M87" s="616">
        <v>129.84699999999998</v>
      </c>
      <c r="N87" s="620">
        <v>211.25500000000002</v>
      </c>
      <c r="O87" s="616">
        <v>-159.006</v>
      </c>
      <c r="P87" s="620">
        <v>-97.037999999999997</v>
      </c>
      <c r="Q87" s="616">
        <v>205.357</v>
      </c>
      <c r="R87" s="620">
        <v>123.69000000000001</v>
      </c>
      <c r="S87" s="616">
        <v>0</v>
      </c>
      <c r="T87" s="620">
        <v>0</v>
      </c>
      <c r="U87" s="616">
        <v>0</v>
      </c>
      <c r="V87" s="620">
        <v>0</v>
      </c>
      <c r="W87" s="616">
        <v>-18.756</v>
      </c>
      <c r="X87" s="620">
        <v>-8.0860000000000003</v>
      </c>
      <c r="Y87" s="616">
        <v>80.994</v>
      </c>
      <c r="Z87" s="620">
        <v>53.832999999999998</v>
      </c>
      <c r="AA87" s="616">
        <v>0</v>
      </c>
      <c r="AB87" s="620">
        <v>0</v>
      </c>
      <c r="AC87" s="616">
        <v>0</v>
      </c>
      <c r="AD87" s="620">
        <v>0</v>
      </c>
      <c r="AE87" s="616">
        <v>-248.30099999999999</v>
      </c>
      <c r="AF87" s="620">
        <v>-177.923</v>
      </c>
      <c r="AG87" s="616">
        <v>416.33099999999996</v>
      </c>
      <c r="AH87" s="620">
        <v>389.75400000000002</v>
      </c>
      <c r="AJ87" s="188">
        <v>0</v>
      </c>
      <c r="AK87" s="195" t="s">
        <v>190</v>
      </c>
      <c r="AL87" s="616">
        <v>0</v>
      </c>
      <c r="AM87" s="620">
        <v>0</v>
      </c>
      <c r="AN87" s="616">
        <v>0</v>
      </c>
      <c r="AO87" s="620">
        <v>0</v>
      </c>
      <c r="AP87" s="616">
        <v>-0.157</v>
      </c>
      <c r="AQ87" s="620">
        <v>-1.151</v>
      </c>
      <c r="AR87" s="616">
        <v>2.1000000000000001E-2</v>
      </c>
      <c r="AS87" s="620">
        <v>-0.42599999999999999</v>
      </c>
      <c r="AT87" s="616">
        <v>-200.36199999999999</v>
      </c>
      <c r="AU87" s="620">
        <v>-283.87900000000002</v>
      </c>
      <c r="AV87" s="616">
        <v>-60.88</v>
      </c>
      <c r="AW87" s="620">
        <v>-88.956999999999994</v>
      </c>
      <c r="AX87" s="616">
        <v>-364.363</v>
      </c>
      <c r="AY87" s="620">
        <v>-220.72800000000001</v>
      </c>
      <c r="AZ87" s="616">
        <v>-149.76</v>
      </c>
      <c r="BA87" s="620">
        <v>-84.745000000000005</v>
      </c>
      <c r="BB87" s="616">
        <v>0</v>
      </c>
      <c r="BC87" s="620">
        <v>0</v>
      </c>
      <c r="BD87" s="616">
        <v>0</v>
      </c>
      <c r="BE87" s="620">
        <v>0</v>
      </c>
      <c r="BF87" s="616">
        <v>-99.75</v>
      </c>
      <c r="BG87" s="620">
        <v>-61.918999999999997</v>
      </c>
      <c r="BH87" s="616">
        <v>-45.814</v>
      </c>
      <c r="BI87" s="620">
        <v>-10.944000000000001</v>
      </c>
      <c r="BJ87" s="616">
        <v>0</v>
      </c>
      <c r="BK87" s="620">
        <v>0</v>
      </c>
      <c r="BL87" s="616">
        <v>0</v>
      </c>
      <c r="BM87" s="620">
        <v>0</v>
      </c>
      <c r="BN87" s="616">
        <v>-664.63199999999995</v>
      </c>
      <c r="BO87" s="620">
        <v>-567.67700000000002</v>
      </c>
      <c r="BP87" s="616">
        <v>-256.43299999999999</v>
      </c>
      <c r="BQ87" s="620">
        <v>-185.072</v>
      </c>
    </row>
    <row r="88" spans="1:69">
      <c r="A88" s="188"/>
      <c r="B88" s="195" t="s">
        <v>191</v>
      </c>
      <c r="C88" s="616">
        <v>0</v>
      </c>
      <c r="D88" s="620">
        <v>0</v>
      </c>
      <c r="E88" s="616">
        <v>0</v>
      </c>
      <c r="F88" s="620">
        <v>0</v>
      </c>
      <c r="G88" s="616">
        <v>0</v>
      </c>
      <c r="H88" s="620">
        <v>-2.1999999999999999E-2</v>
      </c>
      <c r="I88" s="616">
        <v>1.2E-2</v>
      </c>
      <c r="J88" s="620">
        <v>0.375</v>
      </c>
      <c r="K88" s="616">
        <v>-1E-3</v>
      </c>
      <c r="L88" s="620">
        <v>-1E-3</v>
      </c>
      <c r="M88" s="616">
        <v>2E-3</v>
      </c>
      <c r="N88" s="620">
        <v>37.795000000000002</v>
      </c>
      <c r="O88" s="616">
        <v>-20.439</v>
      </c>
      <c r="P88" s="620">
        <v>-9.9009999999999998</v>
      </c>
      <c r="Q88" s="616">
        <v>29.890999999999998</v>
      </c>
      <c r="R88" s="620">
        <v>16.318999999999999</v>
      </c>
      <c r="S88" s="616">
        <v>0</v>
      </c>
      <c r="T88" s="620">
        <v>0</v>
      </c>
      <c r="U88" s="616">
        <v>0</v>
      </c>
      <c r="V88" s="620">
        <v>0</v>
      </c>
      <c r="W88" s="616">
        <v>0</v>
      </c>
      <c r="X88" s="620">
        <v>0</v>
      </c>
      <c r="Y88" s="616">
        <v>0</v>
      </c>
      <c r="Z88" s="620">
        <v>0</v>
      </c>
      <c r="AA88" s="616">
        <v>0</v>
      </c>
      <c r="AB88" s="620">
        <v>0</v>
      </c>
      <c r="AC88" s="616">
        <v>0</v>
      </c>
      <c r="AD88" s="620">
        <v>0</v>
      </c>
      <c r="AE88" s="616">
        <v>-20.440000000000001</v>
      </c>
      <c r="AF88" s="620">
        <v>-9.9239999999999995</v>
      </c>
      <c r="AG88" s="616">
        <v>29.904999999999998</v>
      </c>
      <c r="AH88" s="620">
        <v>54.488999999999997</v>
      </c>
      <c r="AJ88" s="188">
        <v>0</v>
      </c>
      <c r="AK88" s="195" t="s">
        <v>191</v>
      </c>
      <c r="AL88" s="616">
        <v>0</v>
      </c>
      <c r="AM88" s="620">
        <v>0</v>
      </c>
      <c r="AN88" s="616">
        <v>0</v>
      </c>
      <c r="AO88" s="620">
        <v>0</v>
      </c>
      <c r="AP88" s="616">
        <v>-1.2E-2</v>
      </c>
      <c r="AQ88" s="620">
        <v>-0.39700000000000002</v>
      </c>
      <c r="AR88" s="616">
        <v>5.0000000000000001E-3</v>
      </c>
      <c r="AS88" s="620">
        <v>-0.11700000000000001</v>
      </c>
      <c r="AT88" s="616">
        <v>-3.0000000000000001E-3</v>
      </c>
      <c r="AU88" s="620">
        <v>-37.795999999999999</v>
      </c>
      <c r="AV88" s="616">
        <v>-1E-3</v>
      </c>
      <c r="AW88" s="620">
        <v>-9.5109999999999992</v>
      </c>
      <c r="AX88" s="616">
        <v>-50.33</v>
      </c>
      <c r="AY88" s="620">
        <v>-26.22</v>
      </c>
      <c r="AZ88" s="616">
        <v>-24.472000000000001</v>
      </c>
      <c r="BA88" s="620">
        <v>-17.256</v>
      </c>
      <c r="BB88" s="616">
        <v>0</v>
      </c>
      <c r="BC88" s="620">
        <v>0</v>
      </c>
      <c r="BD88" s="616">
        <v>0</v>
      </c>
      <c r="BE88" s="620">
        <v>0</v>
      </c>
      <c r="BF88" s="616">
        <v>0</v>
      </c>
      <c r="BG88" s="620">
        <v>0</v>
      </c>
      <c r="BH88" s="616">
        <v>0</v>
      </c>
      <c r="BI88" s="620">
        <v>0</v>
      </c>
      <c r="BJ88" s="616">
        <v>0</v>
      </c>
      <c r="BK88" s="620">
        <v>0</v>
      </c>
      <c r="BL88" s="616">
        <v>0</v>
      </c>
      <c r="BM88" s="620">
        <v>0</v>
      </c>
      <c r="BN88" s="616">
        <v>-50.344999999999999</v>
      </c>
      <c r="BO88" s="620">
        <v>-64.412999999999997</v>
      </c>
      <c r="BP88" s="616">
        <v>-24.468</v>
      </c>
      <c r="BQ88" s="620">
        <v>-26.884</v>
      </c>
    </row>
    <row r="89" spans="1:69">
      <c r="A89" s="188"/>
      <c r="B89" s="195" t="s">
        <v>94</v>
      </c>
      <c r="C89" s="616">
        <v>0</v>
      </c>
      <c r="D89" s="620">
        <v>0</v>
      </c>
      <c r="E89" s="616">
        <v>0</v>
      </c>
      <c r="F89" s="620">
        <v>0</v>
      </c>
      <c r="G89" s="616">
        <v>3.1E-2</v>
      </c>
      <c r="H89" s="620">
        <v>-3.6999999999999998E-2</v>
      </c>
      <c r="I89" s="616">
        <v>5.5E-2</v>
      </c>
      <c r="J89" s="620">
        <v>5.3999999999999999E-2</v>
      </c>
      <c r="K89" s="616">
        <v>-24.728000000000002</v>
      </c>
      <c r="L89" s="620">
        <v>-19.838000000000001</v>
      </c>
      <c r="M89" s="616">
        <v>38.321999999999996</v>
      </c>
      <c r="N89" s="620">
        <v>32.777000000000001</v>
      </c>
      <c r="O89" s="616">
        <v>-35.756</v>
      </c>
      <c r="P89" s="620">
        <v>-27.177</v>
      </c>
      <c r="Q89" s="616">
        <v>50.444999999999993</v>
      </c>
      <c r="R89" s="620">
        <v>73.259999999999991</v>
      </c>
      <c r="S89" s="616">
        <v>0</v>
      </c>
      <c r="T89" s="620">
        <v>0</v>
      </c>
      <c r="U89" s="616">
        <v>0</v>
      </c>
      <c r="V89" s="620">
        <v>0</v>
      </c>
      <c r="W89" s="616">
        <v>-5.6020000000000003</v>
      </c>
      <c r="X89" s="620">
        <v>-4.0430000000000001</v>
      </c>
      <c r="Y89" s="616">
        <v>9.4439999999999991</v>
      </c>
      <c r="Z89" s="620">
        <v>7.3459999999999992</v>
      </c>
      <c r="AA89" s="616">
        <v>0</v>
      </c>
      <c r="AB89" s="620">
        <v>0</v>
      </c>
      <c r="AC89" s="616">
        <v>0</v>
      </c>
      <c r="AD89" s="620">
        <v>0</v>
      </c>
      <c r="AE89" s="616">
        <v>-66.055000000000007</v>
      </c>
      <c r="AF89" s="620">
        <v>-51.094999999999999</v>
      </c>
      <c r="AG89" s="616">
        <v>98.265999999999991</v>
      </c>
      <c r="AH89" s="620">
        <v>113.43700000000001</v>
      </c>
      <c r="AJ89" s="188">
        <v>0</v>
      </c>
      <c r="AK89" s="195" t="s">
        <v>94</v>
      </c>
      <c r="AL89" s="616">
        <v>0</v>
      </c>
      <c r="AM89" s="620">
        <v>0</v>
      </c>
      <c r="AN89" s="616">
        <v>0</v>
      </c>
      <c r="AO89" s="620">
        <v>0</v>
      </c>
      <c r="AP89" s="616">
        <v>-2.4E-2</v>
      </c>
      <c r="AQ89" s="620">
        <v>-9.0999999999999998E-2</v>
      </c>
      <c r="AR89" s="616">
        <v>6.0000000000000001E-3</v>
      </c>
      <c r="AS89" s="620">
        <v>-2.1000000000000001E-2</v>
      </c>
      <c r="AT89" s="616">
        <v>-63.05</v>
      </c>
      <c r="AU89" s="620">
        <v>-52.615000000000002</v>
      </c>
      <c r="AV89" s="616">
        <v>-21.962</v>
      </c>
      <c r="AW89" s="620">
        <v>-18.396999999999998</v>
      </c>
      <c r="AX89" s="616">
        <v>-86.200999999999993</v>
      </c>
      <c r="AY89" s="620">
        <v>-100.437</v>
      </c>
      <c r="AZ89" s="616">
        <v>-30.603000000000002</v>
      </c>
      <c r="BA89" s="620">
        <v>-33.619999999999997</v>
      </c>
      <c r="BB89" s="616">
        <v>0</v>
      </c>
      <c r="BC89" s="620">
        <v>0</v>
      </c>
      <c r="BD89" s="616">
        <v>0</v>
      </c>
      <c r="BE89" s="620">
        <v>0</v>
      </c>
      <c r="BF89" s="616">
        <v>-15.045999999999999</v>
      </c>
      <c r="BG89" s="620">
        <v>-11.388999999999999</v>
      </c>
      <c r="BH89" s="616">
        <v>-6.149</v>
      </c>
      <c r="BI89" s="620">
        <v>-3.93</v>
      </c>
      <c r="BJ89" s="616">
        <v>0</v>
      </c>
      <c r="BK89" s="620">
        <v>0</v>
      </c>
      <c r="BL89" s="616">
        <v>0</v>
      </c>
      <c r="BM89" s="620">
        <v>0</v>
      </c>
      <c r="BN89" s="616">
        <v>-164.321</v>
      </c>
      <c r="BO89" s="620">
        <v>-164.53200000000001</v>
      </c>
      <c r="BP89" s="616">
        <v>-58.707999999999998</v>
      </c>
      <c r="BQ89" s="620">
        <v>-55.968000000000004</v>
      </c>
    </row>
    <row r="90" spans="1:69">
      <c r="A90" s="188"/>
      <c r="B90" s="195" t="s">
        <v>192</v>
      </c>
      <c r="C90" s="616">
        <v>0</v>
      </c>
      <c r="D90" s="620">
        <v>0</v>
      </c>
      <c r="E90" s="616">
        <v>0</v>
      </c>
      <c r="F90" s="620">
        <v>0</v>
      </c>
      <c r="G90" s="616">
        <v>-1.0329999999999999</v>
      </c>
      <c r="H90" s="620">
        <v>-1.754</v>
      </c>
      <c r="I90" s="616">
        <v>2.843</v>
      </c>
      <c r="J90" s="620">
        <v>4.5579999999999998</v>
      </c>
      <c r="K90" s="616">
        <v>0.60499999999999998</v>
      </c>
      <c r="L90" s="620">
        <v>-0.312</v>
      </c>
      <c r="M90" s="616">
        <v>2.48</v>
      </c>
      <c r="N90" s="620">
        <v>3.4210000000000003</v>
      </c>
      <c r="O90" s="616">
        <v>-10.217000000000001</v>
      </c>
      <c r="P90" s="620">
        <v>-10.699</v>
      </c>
      <c r="Q90" s="616">
        <v>29.847000000000001</v>
      </c>
      <c r="R90" s="620">
        <v>22.834000000000003</v>
      </c>
      <c r="S90" s="616">
        <v>0</v>
      </c>
      <c r="T90" s="620">
        <v>0</v>
      </c>
      <c r="U90" s="616">
        <v>0</v>
      </c>
      <c r="V90" s="620">
        <v>0</v>
      </c>
      <c r="W90" s="616">
        <v>-0.443</v>
      </c>
      <c r="X90" s="620">
        <v>-0.65800000000000003</v>
      </c>
      <c r="Y90" s="616">
        <v>1.421</v>
      </c>
      <c r="Z90" s="620">
        <v>1.77</v>
      </c>
      <c r="AA90" s="616">
        <v>0</v>
      </c>
      <c r="AB90" s="620">
        <v>0</v>
      </c>
      <c r="AC90" s="616">
        <v>0</v>
      </c>
      <c r="AD90" s="620">
        <v>0</v>
      </c>
      <c r="AE90" s="616">
        <v>-11.087999999999999</v>
      </c>
      <c r="AF90" s="620">
        <v>-13.423</v>
      </c>
      <c r="AG90" s="616">
        <v>36.591000000000001</v>
      </c>
      <c r="AH90" s="620">
        <v>32.582999999999998</v>
      </c>
      <c r="AJ90" s="188">
        <v>0</v>
      </c>
      <c r="AK90" s="195" t="s">
        <v>192</v>
      </c>
      <c r="AL90" s="616">
        <v>0</v>
      </c>
      <c r="AM90" s="620">
        <v>0</v>
      </c>
      <c r="AN90" s="616">
        <v>0</v>
      </c>
      <c r="AO90" s="620">
        <v>0</v>
      </c>
      <c r="AP90" s="616">
        <v>-3.8759999999999999</v>
      </c>
      <c r="AQ90" s="620">
        <v>-6.3120000000000003</v>
      </c>
      <c r="AR90" s="616">
        <v>-1.569</v>
      </c>
      <c r="AS90" s="620">
        <v>-2.16</v>
      </c>
      <c r="AT90" s="616">
        <v>-1.875</v>
      </c>
      <c r="AU90" s="620">
        <v>-3.7330000000000001</v>
      </c>
      <c r="AV90" s="616">
        <v>-1.2090000000000001</v>
      </c>
      <c r="AW90" s="620">
        <v>6.3E-2</v>
      </c>
      <c r="AX90" s="616">
        <v>-40.064</v>
      </c>
      <c r="AY90" s="620">
        <v>-33.533000000000001</v>
      </c>
      <c r="AZ90" s="616">
        <v>-15.441000000000001</v>
      </c>
      <c r="BA90" s="620">
        <v>-9.3620000000000001</v>
      </c>
      <c r="BB90" s="616">
        <v>0</v>
      </c>
      <c r="BC90" s="620">
        <v>0</v>
      </c>
      <c r="BD90" s="616">
        <v>0</v>
      </c>
      <c r="BE90" s="620">
        <v>0</v>
      </c>
      <c r="BF90" s="616">
        <v>-1.8640000000000001</v>
      </c>
      <c r="BG90" s="620">
        <v>-2.4279999999999999</v>
      </c>
      <c r="BH90" s="616">
        <v>-0.64500000000000002</v>
      </c>
      <c r="BI90" s="620">
        <v>-0.65800000000000003</v>
      </c>
      <c r="BJ90" s="616">
        <v>0</v>
      </c>
      <c r="BK90" s="620">
        <v>0</v>
      </c>
      <c r="BL90" s="616">
        <v>0</v>
      </c>
      <c r="BM90" s="620">
        <v>0</v>
      </c>
      <c r="BN90" s="616">
        <v>-47.679000000000002</v>
      </c>
      <c r="BO90" s="620">
        <v>-46.006</v>
      </c>
      <c r="BP90" s="616">
        <v>-18.864000000000001</v>
      </c>
      <c r="BQ90" s="620">
        <v>-12.117000000000001</v>
      </c>
    </row>
    <row r="91" spans="1:69">
      <c r="E91" s="729"/>
      <c r="F91" s="729"/>
      <c r="I91" s="729"/>
      <c r="J91" s="729"/>
      <c r="M91" s="729"/>
      <c r="N91" s="729"/>
      <c r="Q91" s="729"/>
      <c r="R91" s="729"/>
      <c r="S91" s="193"/>
      <c r="T91" s="193"/>
      <c r="U91" s="729"/>
      <c r="V91" s="729"/>
      <c r="W91" s="193"/>
      <c r="X91" s="193"/>
      <c r="Y91" s="729"/>
      <c r="Z91" s="729"/>
      <c r="AA91" s="193"/>
      <c r="AB91" s="193"/>
      <c r="AC91" s="729"/>
      <c r="AD91" s="729"/>
      <c r="AE91" s="193"/>
      <c r="AF91" s="193"/>
      <c r="AG91" s="729"/>
      <c r="AH91" s="729"/>
      <c r="AI91" s="193"/>
      <c r="AJ91" s="193">
        <v>0</v>
      </c>
      <c r="AK91" s="193">
        <v>0</v>
      </c>
      <c r="AL91" s="193">
        <v>0</v>
      </c>
      <c r="AM91" s="193">
        <v>0</v>
      </c>
      <c r="AN91" s="193">
        <v>0</v>
      </c>
      <c r="AO91" s="193">
        <v>0</v>
      </c>
      <c r="AP91" s="193">
        <v>0</v>
      </c>
      <c r="AQ91" s="193">
        <v>0</v>
      </c>
      <c r="AR91" s="193">
        <v>0</v>
      </c>
      <c r="AS91" s="193">
        <v>0</v>
      </c>
      <c r="AT91" s="193">
        <v>0</v>
      </c>
      <c r="AU91" s="193">
        <v>0</v>
      </c>
      <c r="AV91" s="193">
        <v>0</v>
      </c>
      <c r="AW91" s="193">
        <v>0</v>
      </c>
      <c r="AX91" s="193">
        <v>0</v>
      </c>
      <c r="AY91" s="193">
        <v>0</v>
      </c>
      <c r="AZ91" s="193">
        <v>0</v>
      </c>
      <c r="BA91" s="193">
        <v>0</v>
      </c>
      <c r="BB91" s="193">
        <v>0</v>
      </c>
      <c r="BC91" s="193">
        <v>0</v>
      </c>
      <c r="BD91" s="193">
        <v>0</v>
      </c>
      <c r="BE91" s="193">
        <v>0</v>
      </c>
      <c r="BF91" s="193">
        <v>0</v>
      </c>
      <c r="BG91" s="193">
        <v>0</v>
      </c>
      <c r="BH91" s="193">
        <v>0</v>
      </c>
      <c r="BI91" s="193">
        <v>0</v>
      </c>
      <c r="BJ91" s="193">
        <v>0</v>
      </c>
      <c r="BK91" s="193">
        <v>0</v>
      </c>
      <c r="BL91" s="193">
        <v>0</v>
      </c>
      <c r="BM91" s="193">
        <v>0</v>
      </c>
      <c r="BN91" s="193">
        <v>0</v>
      </c>
      <c r="BO91" s="193">
        <v>0</v>
      </c>
      <c r="BP91" s="193">
        <v>0</v>
      </c>
      <c r="BQ91" s="193">
        <v>0</v>
      </c>
    </row>
    <row r="92" spans="1:69" s="168" customFormat="1">
      <c r="A92" s="182" t="s">
        <v>225</v>
      </c>
      <c r="B92" s="205"/>
      <c r="C92" s="625">
        <v>0</v>
      </c>
      <c r="D92" s="619">
        <v>0</v>
      </c>
      <c r="E92" s="625">
        <v>0</v>
      </c>
      <c r="F92" s="619">
        <v>0</v>
      </c>
      <c r="G92" s="625">
        <v>9.0440000000000005</v>
      </c>
      <c r="H92" s="619">
        <v>40.049999999999997</v>
      </c>
      <c r="I92" s="625">
        <v>-34.448999999999998</v>
      </c>
      <c r="J92" s="619">
        <v>-111.366</v>
      </c>
      <c r="K92" s="625">
        <v>190.84200000000001</v>
      </c>
      <c r="L92" s="619">
        <v>178.03700000000001</v>
      </c>
      <c r="M92" s="625">
        <v>-362.98400000000004</v>
      </c>
      <c r="N92" s="619">
        <v>-449.08199999999999</v>
      </c>
      <c r="O92" s="625">
        <v>211.81800000000001</v>
      </c>
      <c r="P92" s="619">
        <v>213.38499999999999</v>
      </c>
      <c r="Q92" s="625">
        <v>-534.17899999999997</v>
      </c>
      <c r="R92" s="619">
        <v>-453.19399999999996</v>
      </c>
      <c r="S92" s="625">
        <v>0</v>
      </c>
      <c r="T92" s="619">
        <v>0</v>
      </c>
      <c r="U92" s="625">
        <v>0</v>
      </c>
      <c r="V92" s="619">
        <v>0</v>
      </c>
      <c r="W92" s="625">
        <v>55.689</v>
      </c>
      <c r="X92" s="619">
        <v>49.957000000000001</v>
      </c>
      <c r="Y92" s="625">
        <v>-61.43</v>
      </c>
      <c r="Z92" s="619">
        <v>-88.257000000000005</v>
      </c>
      <c r="AA92" s="625">
        <v>-5.0000000000000001E-3</v>
      </c>
      <c r="AB92" s="619">
        <v>-6.0000000000000001E-3</v>
      </c>
      <c r="AC92" s="625">
        <v>2.0999999999999998E-2</v>
      </c>
      <c r="AD92" s="619">
        <v>6.0000000000000001E-3</v>
      </c>
      <c r="AE92" s="625">
        <v>467.38799999999998</v>
      </c>
      <c r="AF92" s="619">
        <v>481.423</v>
      </c>
      <c r="AG92" s="625">
        <v>-993.02100000000019</v>
      </c>
      <c r="AH92" s="619">
        <v>-1101.893</v>
      </c>
      <c r="AJ92" s="182" t="s">
        <v>225</v>
      </c>
      <c r="AK92" s="205">
        <v>0</v>
      </c>
      <c r="AL92" s="625">
        <v>0</v>
      </c>
      <c r="AM92" s="619">
        <v>0</v>
      </c>
      <c r="AN92" s="625">
        <v>0</v>
      </c>
      <c r="AO92" s="619">
        <v>0</v>
      </c>
      <c r="AP92" s="625">
        <v>43.493000000000002</v>
      </c>
      <c r="AQ92" s="619">
        <v>151.416</v>
      </c>
      <c r="AR92" s="625">
        <v>0.7</v>
      </c>
      <c r="AS92" s="619">
        <v>52.338000000000001</v>
      </c>
      <c r="AT92" s="625">
        <v>553.82600000000002</v>
      </c>
      <c r="AU92" s="619">
        <v>627.11900000000003</v>
      </c>
      <c r="AV92" s="625">
        <v>192.69800000000001</v>
      </c>
      <c r="AW92" s="619">
        <v>210.74700000000001</v>
      </c>
      <c r="AX92" s="625">
        <v>745.99699999999996</v>
      </c>
      <c r="AY92" s="619">
        <v>666.57899999999995</v>
      </c>
      <c r="AZ92" s="625">
        <v>298.19099999999997</v>
      </c>
      <c r="BA92" s="619">
        <v>222.636</v>
      </c>
      <c r="BB92" s="625">
        <v>0</v>
      </c>
      <c r="BC92" s="619">
        <v>0</v>
      </c>
      <c r="BD92" s="625">
        <v>0</v>
      </c>
      <c r="BE92" s="619">
        <v>0</v>
      </c>
      <c r="BF92" s="625">
        <v>117.119</v>
      </c>
      <c r="BG92" s="619">
        <v>138.214</v>
      </c>
      <c r="BH92" s="625">
        <v>37.94</v>
      </c>
      <c r="BI92" s="619">
        <v>56.256999999999998</v>
      </c>
      <c r="BJ92" s="625">
        <v>-2.5999999999999999E-2</v>
      </c>
      <c r="BK92" s="619">
        <v>-1.2E-2</v>
      </c>
      <c r="BL92" s="625">
        <v>-1.4999999999999999E-2</v>
      </c>
      <c r="BM92" s="619">
        <v>-3.0000000000000001E-3</v>
      </c>
      <c r="BN92" s="625">
        <v>1460.4090000000001</v>
      </c>
      <c r="BO92" s="619">
        <v>1583.316</v>
      </c>
      <c r="BP92" s="625">
        <v>529.51400000000001</v>
      </c>
      <c r="BQ92" s="619">
        <v>541.97500000000002</v>
      </c>
    </row>
    <row r="93" spans="1:69">
      <c r="E93" s="729"/>
      <c r="F93" s="729"/>
      <c r="I93" s="729"/>
      <c r="J93" s="729"/>
      <c r="M93" s="729"/>
      <c r="N93" s="729"/>
      <c r="Q93" s="729"/>
      <c r="R93" s="729"/>
      <c r="S93" s="193"/>
      <c r="T93" s="193"/>
      <c r="U93" s="729"/>
      <c r="V93" s="729"/>
      <c r="W93" s="193"/>
      <c r="X93" s="193"/>
      <c r="Y93" s="729"/>
      <c r="Z93" s="729"/>
      <c r="AA93" s="193"/>
      <c r="AB93" s="193"/>
      <c r="AC93" s="729"/>
      <c r="AD93" s="729"/>
      <c r="AE93" s="193"/>
      <c r="AF93" s="193"/>
      <c r="AG93" s="729"/>
      <c r="AH93" s="729"/>
      <c r="AI93" s="193"/>
      <c r="AJ93" s="193"/>
      <c r="AK93" s="193"/>
      <c r="AL93" s="193"/>
      <c r="AM93" s="193"/>
      <c r="AN93" s="193"/>
      <c r="AO93" s="193"/>
      <c r="AP93" s="193"/>
      <c r="AQ93" s="193"/>
      <c r="AR93" s="193"/>
      <c r="AS93" s="193"/>
      <c r="AT93" s="193"/>
      <c r="AU93" s="193"/>
      <c r="AV93" s="193"/>
      <c r="AW93" s="193"/>
      <c r="AX93" s="193"/>
      <c r="AY93" s="193"/>
      <c r="AZ93" s="193"/>
      <c r="BA93" s="193"/>
      <c r="BB93" s="193"/>
      <c r="BC93" s="193"/>
      <c r="BD93" s="193"/>
      <c r="BE93" s="193"/>
      <c r="BF93" s="193"/>
      <c r="BG93" s="193"/>
      <c r="BH93" s="193"/>
      <c r="BI93" s="193"/>
      <c r="BJ93" s="193"/>
      <c r="BK93" s="193"/>
      <c r="BL93" s="193"/>
      <c r="BM93" s="193"/>
      <c r="BN93" s="193"/>
      <c r="BO93" s="193"/>
      <c r="BP93" s="193"/>
      <c r="BQ93" s="193"/>
    </row>
    <row r="94" spans="1:69">
      <c r="A94" s="184"/>
      <c r="B94" s="189" t="s">
        <v>193</v>
      </c>
      <c r="C94" s="616">
        <v>0</v>
      </c>
      <c r="D94" s="620">
        <v>0</v>
      </c>
      <c r="E94" s="616">
        <v>0</v>
      </c>
      <c r="F94" s="620">
        <v>0</v>
      </c>
      <c r="G94" s="616">
        <v>0</v>
      </c>
      <c r="H94" s="620">
        <v>0.98199999999999998</v>
      </c>
      <c r="I94" s="616">
        <v>-0.58599999999999997</v>
      </c>
      <c r="J94" s="620">
        <v>0.33499999999999996</v>
      </c>
      <c r="K94" s="616">
        <v>1.149</v>
      </c>
      <c r="L94" s="620">
        <v>0.97499999999999998</v>
      </c>
      <c r="M94" s="616">
        <v>-3.1239999999999997</v>
      </c>
      <c r="N94" s="620">
        <v>-3.3820000000000001</v>
      </c>
      <c r="O94" s="616">
        <v>1.111</v>
      </c>
      <c r="P94" s="620">
        <v>0.90600000000000003</v>
      </c>
      <c r="Q94" s="616">
        <v>-2.1900000000000004</v>
      </c>
      <c r="R94" s="620">
        <v>-2.363</v>
      </c>
      <c r="S94" s="616">
        <v>0</v>
      </c>
      <c r="T94" s="620">
        <v>0</v>
      </c>
      <c r="U94" s="616">
        <v>0</v>
      </c>
      <c r="V94" s="620">
        <v>0</v>
      </c>
      <c r="W94" s="616">
        <v>0.11899999999999999</v>
      </c>
      <c r="X94" s="620">
        <v>0</v>
      </c>
      <c r="Y94" s="616">
        <v>-0.16100000000000003</v>
      </c>
      <c r="Z94" s="620">
        <v>0</v>
      </c>
      <c r="AA94" s="616">
        <v>0</v>
      </c>
      <c r="AB94" s="620">
        <v>0</v>
      </c>
      <c r="AC94" s="616">
        <v>0</v>
      </c>
      <c r="AD94" s="620">
        <v>0</v>
      </c>
      <c r="AE94" s="616">
        <v>2.379</v>
      </c>
      <c r="AF94" s="620">
        <v>2.863</v>
      </c>
      <c r="AG94" s="616">
        <v>-6.0609999999999999</v>
      </c>
      <c r="AH94" s="620">
        <v>-5.41</v>
      </c>
      <c r="AJ94" s="184">
        <v>0</v>
      </c>
      <c r="AK94" s="189" t="s">
        <v>193</v>
      </c>
      <c r="AL94" s="616">
        <v>0</v>
      </c>
      <c r="AM94" s="620">
        <v>0</v>
      </c>
      <c r="AN94" s="616">
        <v>0</v>
      </c>
      <c r="AO94" s="620">
        <v>0</v>
      </c>
      <c r="AP94" s="616">
        <v>0.58599999999999997</v>
      </c>
      <c r="AQ94" s="620">
        <v>0.64700000000000002</v>
      </c>
      <c r="AR94" s="616">
        <v>-0.21299999999999999</v>
      </c>
      <c r="AS94" s="620">
        <v>0.45800000000000002</v>
      </c>
      <c r="AT94" s="616">
        <v>4.2729999999999997</v>
      </c>
      <c r="AU94" s="620">
        <v>4.3570000000000002</v>
      </c>
      <c r="AV94" s="616">
        <v>1.8149999999999999</v>
      </c>
      <c r="AW94" s="620">
        <v>0.89500000000000002</v>
      </c>
      <c r="AX94" s="616">
        <v>3.3010000000000002</v>
      </c>
      <c r="AY94" s="620">
        <v>3.2690000000000001</v>
      </c>
      <c r="AZ94" s="616">
        <v>1.246</v>
      </c>
      <c r="BA94" s="620">
        <v>1.097</v>
      </c>
      <c r="BB94" s="616">
        <v>0</v>
      </c>
      <c r="BC94" s="620">
        <v>0</v>
      </c>
      <c r="BD94" s="616">
        <v>0</v>
      </c>
      <c r="BE94" s="620">
        <v>0</v>
      </c>
      <c r="BF94" s="616">
        <v>0.28000000000000003</v>
      </c>
      <c r="BG94" s="620">
        <v>0</v>
      </c>
      <c r="BH94" s="616">
        <v>0.28000000000000003</v>
      </c>
      <c r="BI94" s="620">
        <v>0</v>
      </c>
      <c r="BJ94" s="616">
        <v>0</v>
      </c>
      <c r="BK94" s="620">
        <v>0</v>
      </c>
      <c r="BL94" s="616">
        <v>0</v>
      </c>
      <c r="BM94" s="620">
        <v>0</v>
      </c>
      <c r="BN94" s="616">
        <v>8.44</v>
      </c>
      <c r="BO94" s="620">
        <v>8.2729999999999997</v>
      </c>
      <c r="BP94" s="616">
        <v>3.1280000000000001</v>
      </c>
      <c r="BQ94" s="620">
        <v>2.4500000000000002</v>
      </c>
    </row>
    <row r="95" spans="1:69">
      <c r="A95" s="184"/>
      <c r="B95" s="189" t="s">
        <v>194</v>
      </c>
      <c r="C95" s="616">
        <v>0</v>
      </c>
      <c r="D95" s="620">
        <v>0</v>
      </c>
      <c r="E95" s="616">
        <v>0</v>
      </c>
      <c r="F95" s="620">
        <v>0</v>
      </c>
      <c r="G95" s="616">
        <v>-3.2109999999999999</v>
      </c>
      <c r="H95" s="620">
        <v>-7.16</v>
      </c>
      <c r="I95" s="616">
        <v>3.278</v>
      </c>
      <c r="J95" s="620">
        <v>24.998000000000001</v>
      </c>
      <c r="K95" s="616">
        <v>-5.2249999999999996</v>
      </c>
      <c r="L95" s="620">
        <v>-5.7270000000000003</v>
      </c>
      <c r="M95" s="616">
        <v>11.571</v>
      </c>
      <c r="N95" s="620">
        <v>12.291999999999998</v>
      </c>
      <c r="O95" s="616">
        <v>-10.956</v>
      </c>
      <c r="P95" s="620">
        <v>-10.746</v>
      </c>
      <c r="Q95" s="616">
        <v>23.945000000000004</v>
      </c>
      <c r="R95" s="620">
        <v>18.472999999999999</v>
      </c>
      <c r="S95" s="616">
        <v>0</v>
      </c>
      <c r="T95" s="620">
        <v>0</v>
      </c>
      <c r="U95" s="616">
        <v>0</v>
      </c>
      <c r="V95" s="620">
        <v>0</v>
      </c>
      <c r="W95" s="616">
        <v>-3.3809999999999998</v>
      </c>
      <c r="X95" s="620">
        <v>-3.4</v>
      </c>
      <c r="Y95" s="616">
        <v>7.1749999999999989</v>
      </c>
      <c r="Z95" s="620">
        <v>6.6649999999999991</v>
      </c>
      <c r="AA95" s="616">
        <v>0</v>
      </c>
      <c r="AB95" s="620">
        <v>0</v>
      </c>
      <c r="AC95" s="616">
        <v>0</v>
      </c>
      <c r="AD95" s="620">
        <v>0</v>
      </c>
      <c r="AE95" s="616">
        <v>-22.773</v>
      </c>
      <c r="AF95" s="620">
        <v>-27.033000000000001</v>
      </c>
      <c r="AG95" s="616">
        <v>45.969000000000008</v>
      </c>
      <c r="AH95" s="620">
        <v>62.427999999999997</v>
      </c>
      <c r="AJ95" s="184">
        <v>0</v>
      </c>
      <c r="AK95" s="189" t="s">
        <v>194</v>
      </c>
      <c r="AL95" s="616">
        <v>0</v>
      </c>
      <c r="AM95" s="620">
        <v>0</v>
      </c>
      <c r="AN95" s="616">
        <v>0</v>
      </c>
      <c r="AO95" s="620">
        <v>0</v>
      </c>
      <c r="AP95" s="616">
        <v>-6.4889999999999999</v>
      </c>
      <c r="AQ95" s="620">
        <v>-32.158000000000001</v>
      </c>
      <c r="AR95" s="616">
        <v>0.47199999999999998</v>
      </c>
      <c r="AS95" s="620">
        <v>-12.612</v>
      </c>
      <c r="AT95" s="616">
        <v>-16.795999999999999</v>
      </c>
      <c r="AU95" s="620">
        <v>-18.018999999999998</v>
      </c>
      <c r="AV95" s="616">
        <v>-5.2809999999999997</v>
      </c>
      <c r="AW95" s="620">
        <v>-5.6079999999999997</v>
      </c>
      <c r="AX95" s="616">
        <v>-34.901000000000003</v>
      </c>
      <c r="AY95" s="620">
        <v>-29.219000000000001</v>
      </c>
      <c r="AZ95" s="616">
        <v>-12.125</v>
      </c>
      <c r="BA95" s="620">
        <v>-9.6470000000000002</v>
      </c>
      <c r="BB95" s="616">
        <v>0</v>
      </c>
      <c r="BC95" s="620">
        <v>0</v>
      </c>
      <c r="BD95" s="616">
        <v>0</v>
      </c>
      <c r="BE95" s="620">
        <v>0</v>
      </c>
      <c r="BF95" s="616">
        <v>-10.555999999999999</v>
      </c>
      <c r="BG95" s="620">
        <v>-10.065</v>
      </c>
      <c r="BH95" s="616">
        <v>-3.528</v>
      </c>
      <c r="BI95" s="620">
        <v>-3.29</v>
      </c>
      <c r="BJ95" s="616">
        <v>0</v>
      </c>
      <c r="BK95" s="620">
        <v>0</v>
      </c>
      <c r="BL95" s="616">
        <v>0</v>
      </c>
      <c r="BM95" s="620">
        <v>0</v>
      </c>
      <c r="BN95" s="616">
        <v>-68.742000000000004</v>
      </c>
      <c r="BO95" s="620">
        <v>-89.460999999999999</v>
      </c>
      <c r="BP95" s="616">
        <v>-20.462</v>
      </c>
      <c r="BQ95" s="620">
        <v>-31.157</v>
      </c>
    </row>
    <row r="96" spans="1:69">
      <c r="A96" s="184"/>
      <c r="B96" s="189" t="s">
        <v>195</v>
      </c>
      <c r="C96" s="616">
        <v>0</v>
      </c>
      <c r="D96" s="620">
        <v>0</v>
      </c>
      <c r="E96" s="616">
        <v>0</v>
      </c>
      <c r="F96" s="620">
        <v>0</v>
      </c>
      <c r="G96" s="616">
        <v>-7.5510000000000002</v>
      </c>
      <c r="H96" s="620">
        <v>-16.620999999999999</v>
      </c>
      <c r="I96" s="616">
        <v>0.7970000000000006</v>
      </c>
      <c r="J96" s="620">
        <v>11.544</v>
      </c>
      <c r="K96" s="616">
        <v>-25.878</v>
      </c>
      <c r="L96" s="620">
        <v>-24.58</v>
      </c>
      <c r="M96" s="616">
        <v>49.819999999999993</v>
      </c>
      <c r="N96" s="620">
        <v>55.171000000000006</v>
      </c>
      <c r="O96" s="616">
        <v>-16.911000000000001</v>
      </c>
      <c r="P96" s="620">
        <v>-8.9749999999999996</v>
      </c>
      <c r="Q96" s="616">
        <v>18.914999999999999</v>
      </c>
      <c r="R96" s="620">
        <v>26.753999999999998</v>
      </c>
      <c r="S96" s="616">
        <v>0</v>
      </c>
      <c r="T96" s="620">
        <v>0</v>
      </c>
      <c r="U96" s="616">
        <v>0</v>
      </c>
      <c r="V96" s="620">
        <v>1E-3</v>
      </c>
      <c r="W96" s="616">
        <v>-5.0540000000000003</v>
      </c>
      <c r="X96" s="620">
        <v>-6.3170000000000002</v>
      </c>
      <c r="Y96" s="616">
        <v>21.628</v>
      </c>
      <c r="Z96" s="620">
        <v>9.5350000000000001</v>
      </c>
      <c r="AA96" s="616">
        <v>0</v>
      </c>
      <c r="AB96" s="620">
        <v>0</v>
      </c>
      <c r="AC96" s="616">
        <v>3.0000000000000001E-3</v>
      </c>
      <c r="AD96" s="620">
        <v>0</v>
      </c>
      <c r="AE96" s="616">
        <v>-55.393999999999998</v>
      </c>
      <c r="AF96" s="620">
        <v>-56.493000000000002</v>
      </c>
      <c r="AG96" s="616">
        <v>91.162999999999982</v>
      </c>
      <c r="AH96" s="620">
        <v>103.005</v>
      </c>
      <c r="AJ96" s="184">
        <v>0</v>
      </c>
      <c r="AK96" s="189" t="s">
        <v>195</v>
      </c>
      <c r="AL96" s="616">
        <v>0</v>
      </c>
      <c r="AM96" s="620">
        <v>0</v>
      </c>
      <c r="AN96" s="616">
        <v>0</v>
      </c>
      <c r="AO96" s="620">
        <v>0</v>
      </c>
      <c r="AP96" s="616">
        <v>-8.3480000000000008</v>
      </c>
      <c r="AQ96" s="620">
        <v>-28.164999999999999</v>
      </c>
      <c r="AR96" s="616">
        <v>-0.23100000000000001</v>
      </c>
      <c r="AS96" s="620">
        <v>-10.295999999999999</v>
      </c>
      <c r="AT96" s="616">
        <v>-75.697999999999993</v>
      </c>
      <c r="AU96" s="620">
        <v>-79.751000000000005</v>
      </c>
      <c r="AV96" s="616">
        <v>-29.120999999999999</v>
      </c>
      <c r="AW96" s="620">
        <v>-32.813000000000002</v>
      </c>
      <c r="AX96" s="616">
        <v>-35.826000000000001</v>
      </c>
      <c r="AY96" s="620">
        <v>-35.728999999999999</v>
      </c>
      <c r="AZ96" s="616">
        <v>-14.791</v>
      </c>
      <c r="BA96" s="620">
        <v>-8.1969999999999992</v>
      </c>
      <c r="BB96" s="616">
        <v>0</v>
      </c>
      <c r="BC96" s="620">
        <v>-1E-3</v>
      </c>
      <c r="BD96" s="616">
        <v>0</v>
      </c>
      <c r="BE96" s="620">
        <v>-1E-3</v>
      </c>
      <c r="BF96" s="616">
        <v>-26.681999999999999</v>
      </c>
      <c r="BG96" s="620">
        <v>-15.852</v>
      </c>
      <c r="BH96" s="616">
        <v>-5.5659999999999998</v>
      </c>
      <c r="BI96" s="620">
        <v>-5.4039999999999999</v>
      </c>
      <c r="BJ96" s="616">
        <v>-3.0000000000000001E-3</v>
      </c>
      <c r="BK96" s="620">
        <v>0</v>
      </c>
      <c r="BL96" s="616">
        <v>-3.0000000000000001E-3</v>
      </c>
      <c r="BM96" s="620">
        <v>0</v>
      </c>
      <c r="BN96" s="616">
        <v>-146.55699999999999</v>
      </c>
      <c r="BO96" s="620">
        <v>-159.49799999999999</v>
      </c>
      <c r="BP96" s="616">
        <v>-49.712000000000003</v>
      </c>
      <c r="BQ96" s="620">
        <v>-56.710999999999999</v>
      </c>
    </row>
    <row r="97" spans="1:69">
      <c r="E97" s="729"/>
      <c r="F97" s="729"/>
      <c r="I97" s="729"/>
      <c r="J97" s="729"/>
      <c r="M97" s="729"/>
      <c r="N97" s="729"/>
      <c r="Q97" s="729"/>
      <c r="R97" s="729"/>
      <c r="S97" s="193"/>
      <c r="T97" s="193"/>
      <c r="U97" s="729"/>
      <c r="V97" s="729"/>
      <c r="W97" s="193"/>
      <c r="X97" s="193"/>
      <c r="Y97" s="729"/>
      <c r="Z97" s="729"/>
      <c r="AA97" s="193"/>
      <c r="AB97" s="193"/>
      <c r="AC97" s="729"/>
      <c r="AD97" s="729"/>
      <c r="AE97" s="193"/>
      <c r="AF97" s="193"/>
      <c r="AG97" s="729"/>
      <c r="AH97" s="729"/>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193"/>
      <c r="BL97" s="193"/>
      <c r="BM97" s="193"/>
      <c r="BN97" s="193"/>
      <c r="BO97" s="193"/>
      <c r="BP97" s="193"/>
      <c r="BQ97" s="193"/>
    </row>
    <row r="98" spans="1:69" s="168" customFormat="1">
      <c r="A98" s="182" t="s">
        <v>226</v>
      </c>
      <c r="B98" s="205"/>
      <c r="C98" s="625">
        <v>0</v>
      </c>
      <c r="D98" s="619">
        <v>0</v>
      </c>
      <c r="E98" s="625">
        <v>0</v>
      </c>
      <c r="F98" s="619">
        <v>0</v>
      </c>
      <c r="G98" s="625">
        <v>-1.718</v>
      </c>
      <c r="H98" s="619">
        <v>17.251000000000001</v>
      </c>
      <c r="I98" s="625">
        <v>-30.96</v>
      </c>
      <c r="J98" s="619">
        <v>-74.48899999999999</v>
      </c>
      <c r="K98" s="625">
        <v>160.88800000000001</v>
      </c>
      <c r="L98" s="619">
        <v>148.70500000000001</v>
      </c>
      <c r="M98" s="625">
        <v>-304.71699999999998</v>
      </c>
      <c r="N98" s="619">
        <v>-385.00099999999998</v>
      </c>
      <c r="O98" s="625">
        <v>185.06200000000001</v>
      </c>
      <c r="P98" s="619">
        <v>194.57</v>
      </c>
      <c r="Q98" s="625">
        <v>-493.50900000000001</v>
      </c>
      <c r="R98" s="619">
        <v>-410.33</v>
      </c>
      <c r="S98" s="625">
        <v>0</v>
      </c>
      <c r="T98" s="619">
        <v>0</v>
      </c>
      <c r="U98" s="625">
        <v>0</v>
      </c>
      <c r="V98" s="619">
        <v>1E-3</v>
      </c>
      <c r="W98" s="625">
        <v>47.372999999999998</v>
      </c>
      <c r="X98" s="619">
        <v>40.24</v>
      </c>
      <c r="Y98" s="625">
        <v>-32.788000000000004</v>
      </c>
      <c r="Z98" s="619">
        <v>-72.056999999999988</v>
      </c>
      <c r="AA98" s="625">
        <v>-5.0000000000000001E-3</v>
      </c>
      <c r="AB98" s="619">
        <v>-6.0000000000000001E-3</v>
      </c>
      <c r="AC98" s="625">
        <v>2.4E-2</v>
      </c>
      <c r="AD98" s="619">
        <v>6.0000000000000001E-3</v>
      </c>
      <c r="AE98" s="625">
        <v>391.6</v>
      </c>
      <c r="AF98" s="619">
        <v>400.76</v>
      </c>
      <c r="AG98" s="625">
        <v>-861.94999999999993</v>
      </c>
      <c r="AH98" s="619">
        <v>-941.87000000000012</v>
      </c>
      <c r="AJ98" s="182" t="s">
        <v>226</v>
      </c>
      <c r="AK98" s="205">
        <v>0</v>
      </c>
      <c r="AL98" s="625">
        <v>0</v>
      </c>
      <c r="AM98" s="619">
        <v>0</v>
      </c>
      <c r="AN98" s="625">
        <v>0</v>
      </c>
      <c r="AO98" s="619">
        <v>0</v>
      </c>
      <c r="AP98" s="625">
        <v>29.242000000000001</v>
      </c>
      <c r="AQ98" s="619">
        <v>91.74</v>
      </c>
      <c r="AR98" s="625">
        <v>0.72799999999999998</v>
      </c>
      <c r="AS98" s="619">
        <v>29.888000000000002</v>
      </c>
      <c r="AT98" s="625">
        <v>465.60500000000002</v>
      </c>
      <c r="AU98" s="619">
        <v>533.70600000000002</v>
      </c>
      <c r="AV98" s="625">
        <v>160.11099999999999</v>
      </c>
      <c r="AW98" s="619">
        <v>173.221</v>
      </c>
      <c r="AX98" s="625">
        <v>678.57100000000003</v>
      </c>
      <c r="AY98" s="619">
        <v>604.9</v>
      </c>
      <c r="AZ98" s="625">
        <v>272.52100000000002</v>
      </c>
      <c r="BA98" s="619">
        <v>205.88900000000001</v>
      </c>
      <c r="BB98" s="625">
        <v>0</v>
      </c>
      <c r="BC98" s="619">
        <v>-1E-3</v>
      </c>
      <c r="BD98" s="625">
        <v>0</v>
      </c>
      <c r="BE98" s="619">
        <v>-1E-3</v>
      </c>
      <c r="BF98" s="625">
        <v>80.161000000000001</v>
      </c>
      <c r="BG98" s="619">
        <v>112.297</v>
      </c>
      <c r="BH98" s="625">
        <v>29.126000000000001</v>
      </c>
      <c r="BI98" s="619">
        <v>47.563000000000002</v>
      </c>
      <c r="BJ98" s="625">
        <v>-2.9000000000000001E-2</v>
      </c>
      <c r="BK98" s="619">
        <v>-1.2E-2</v>
      </c>
      <c r="BL98" s="625">
        <v>-1.7999999999999999E-2</v>
      </c>
      <c r="BM98" s="619">
        <v>-3.0000000000000001E-3</v>
      </c>
      <c r="BN98" s="625">
        <v>1253.55</v>
      </c>
      <c r="BO98" s="619">
        <v>1342.63</v>
      </c>
      <c r="BP98" s="625">
        <v>462.46800000000002</v>
      </c>
      <c r="BQ98" s="619">
        <v>456.55700000000002</v>
      </c>
    </row>
    <row r="99" spans="1:69">
      <c r="E99" s="729"/>
      <c r="F99" s="729"/>
      <c r="I99" s="729"/>
      <c r="J99" s="729"/>
      <c r="M99" s="729"/>
      <c r="N99" s="729"/>
      <c r="Q99" s="729"/>
      <c r="R99" s="729"/>
      <c r="S99" s="193"/>
      <c r="T99" s="193"/>
      <c r="U99" s="729"/>
      <c r="V99" s="729"/>
      <c r="W99" s="193"/>
      <c r="X99" s="193"/>
      <c r="Y99" s="729"/>
      <c r="Z99" s="729"/>
      <c r="AA99" s="193"/>
      <c r="AB99" s="193"/>
      <c r="AC99" s="729"/>
      <c r="AD99" s="729"/>
      <c r="AE99" s="193"/>
      <c r="AF99" s="193"/>
      <c r="AG99" s="729"/>
      <c r="AH99" s="729"/>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row>
    <row r="100" spans="1:69">
      <c r="A100" s="188"/>
      <c r="B100" s="189" t="s">
        <v>196</v>
      </c>
      <c r="C100" s="616">
        <v>0</v>
      </c>
      <c r="D100" s="620">
        <v>0</v>
      </c>
      <c r="E100" s="616">
        <v>0</v>
      </c>
      <c r="F100" s="620">
        <v>0</v>
      </c>
      <c r="G100" s="616">
        <v>-0.42699999999999999</v>
      </c>
      <c r="H100" s="620">
        <v>-4.6769999999999996</v>
      </c>
      <c r="I100" s="616">
        <v>22.093</v>
      </c>
      <c r="J100" s="620">
        <v>62.074999999999996</v>
      </c>
      <c r="K100" s="616">
        <v>-44.933999999999997</v>
      </c>
      <c r="L100" s="620">
        <v>-34.630000000000003</v>
      </c>
      <c r="M100" s="616">
        <v>72.558000000000007</v>
      </c>
      <c r="N100" s="620">
        <v>65.433999999999997</v>
      </c>
      <c r="O100" s="616">
        <v>-18.992999999999999</v>
      </c>
      <c r="P100" s="620">
        <v>-14.824999999999999</v>
      </c>
      <c r="Q100" s="616">
        <v>28.280000000000005</v>
      </c>
      <c r="R100" s="620">
        <v>35.137</v>
      </c>
      <c r="S100" s="616">
        <v>0</v>
      </c>
      <c r="T100" s="620">
        <v>0</v>
      </c>
      <c r="U100" s="616">
        <v>0</v>
      </c>
      <c r="V100" s="620">
        <v>0</v>
      </c>
      <c r="W100" s="616">
        <v>-12.542999999999999</v>
      </c>
      <c r="X100" s="620">
        <v>-11.602</v>
      </c>
      <c r="Y100" s="616">
        <v>22.408000000000001</v>
      </c>
      <c r="Z100" s="620">
        <v>17.082999999999998</v>
      </c>
      <c r="AA100" s="616">
        <v>0</v>
      </c>
      <c r="AB100" s="620">
        <v>0</v>
      </c>
      <c r="AC100" s="616">
        <v>0</v>
      </c>
      <c r="AD100" s="620">
        <v>0</v>
      </c>
      <c r="AE100" s="616">
        <v>-76.897000000000006</v>
      </c>
      <c r="AF100" s="620">
        <v>-65.733999999999995</v>
      </c>
      <c r="AG100" s="616">
        <v>145.339</v>
      </c>
      <c r="AH100" s="620">
        <v>179.72899999999998</v>
      </c>
      <c r="AJ100" s="188">
        <v>0</v>
      </c>
      <c r="AK100" s="189" t="s">
        <v>196</v>
      </c>
      <c r="AL100" s="616">
        <v>0</v>
      </c>
      <c r="AM100" s="620">
        <v>0</v>
      </c>
      <c r="AN100" s="616">
        <v>0</v>
      </c>
      <c r="AO100" s="620">
        <v>0</v>
      </c>
      <c r="AP100" s="616">
        <v>-22.52</v>
      </c>
      <c r="AQ100" s="620">
        <v>-66.751999999999995</v>
      </c>
      <c r="AR100" s="616">
        <v>0.223</v>
      </c>
      <c r="AS100" s="620">
        <v>-31.29</v>
      </c>
      <c r="AT100" s="616">
        <v>-117.492</v>
      </c>
      <c r="AU100" s="620">
        <v>-100.06399999999999</v>
      </c>
      <c r="AV100" s="616">
        <v>-44.177</v>
      </c>
      <c r="AW100" s="620">
        <v>-33.228999999999999</v>
      </c>
      <c r="AX100" s="616">
        <v>-47.273000000000003</v>
      </c>
      <c r="AY100" s="620">
        <v>-49.962000000000003</v>
      </c>
      <c r="AZ100" s="616">
        <v>-15.089</v>
      </c>
      <c r="BA100" s="620">
        <v>-15.507</v>
      </c>
      <c r="BB100" s="616">
        <v>0</v>
      </c>
      <c r="BC100" s="620">
        <v>0</v>
      </c>
      <c r="BD100" s="616">
        <v>0</v>
      </c>
      <c r="BE100" s="620">
        <v>0</v>
      </c>
      <c r="BF100" s="616">
        <v>-34.951000000000001</v>
      </c>
      <c r="BG100" s="620">
        <v>-28.684999999999999</v>
      </c>
      <c r="BH100" s="616">
        <v>-11.621</v>
      </c>
      <c r="BI100" s="620">
        <v>-9.5869999999999997</v>
      </c>
      <c r="BJ100" s="616">
        <v>0</v>
      </c>
      <c r="BK100" s="620">
        <v>0</v>
      </c>
      <c r="BL100" s="616">
        <v>0</v>
      </c>
      <c r="BM100" s="620">
        <v>0</v>
      </c>
      <c r="BN100" s="616">
        <v>-222.23599999999999</v>
      </c>
      <c r="BO100" s="620">
        <v>-245.46299999999999</v>
      </c>
      <c r="BP100" s="616">
        <v>-70.664000000000001</v>
      </c>
      <c r="BQ100" s="620">
        <v>-89.613</v>
      </c>
    </row>
    <row r="101" spans="1:69" ht="25.5">
      <c r="A101" s="188"/>
      <c r="B101" s="189" t="s">
        <v>197</v>
      </c>
      <c r="C101" s="616">
        <v>0</v>
      </c>
      <c r="D101" s="620">
        <v>0</v>
      </c>
      <c r="E101" s="616">
        <v>0</v>
      </c>
      <c r="F101" s="620">
        <v>0</v>
      </c>
      <c r="G101" s="616">
        <v>-1.103</v>
      </c>
      <c r="H101" s="620">
        <v>0</v>
      </c>
      <c r="I101" s="616">
        <v>-1.103</v>
      </c>
      <c r="J101" s="620">
        <v>0</v>
      </c>
      <c r="K101" s="616">
        <v>0</v>
      </c>
      <c r="L101" s="620">
        <v>0</v>
      </c>
      <c r="M101" s="616">
        <v>0</v>
      </c>
      <c r="N101" s="620">
        <v>77.028000000000006</v>
      </c>
      <c r="O101" s="616">
        <v>0</v>
      </c>
      <c r="P101" s="620">
        <v>0</v>
      </c>
      <c r="Q101" s="616">
        <v>-31.03</v>
      </c>
      <c r="R101" s="620">
        <v>0</v>
      </c>
      <c r="S101" s="616">
        <v>0</v>
      </c>
      <c r="T101" s="620">
        <v>0</v>
      </c>
      <c r="U101" s="616">
        <v>0</v>
      </c>
      <c r="V101" s="620">
        <v>0</v>
      </c>
      <c r="W101" s="616">
        <v>-4.1269999999999998</v>
      </c>
      <c r="X101" s="620">
        <v>0</v>
      </c>
      <c r="Y101" s="616">
        <v>-4.1269999999999998</v>
      </c>
      <c r="Z101" s="620">
        <v>0</v>
      </c>
      <c r="AA101" s="616">
        <v>0</v>
      </c>
      <c r="AB101" s="620">
        <v>0</v>
      </c>
      <c r="AC101" s="616">
        <v>0</v>
      </c>
      <c r="AD101" s="620">
        <v>0</v>
      </c>
      <c r="AE101" s="616">
        <v>-5.23</v>
      </c>
      <c r="AF101" s="620">
        <v>0</v>
      </c>
      <c r="AG101" s="616">
        <v>-36.260000000000005</v>
      </c>
      <c r="AH101" s="620">
        <v>77.028000000000006</v>
      </c>
      <c r="AJ101" s="188">
        <v>0</v>
      </c>
      <c r="AK101" s="189" t="s">
        <v>197</v>
      </c>
      <c r="AL101" s="616">
        <v>0</v>
      </c>
      <c r="AM101" s="620">
        <v>0</v>
      </c>
      <c r="AN101" s="616">
        <v>0</v>
      </c>
      <c r="AO101" s="620">
        <v>0</v>
      </c>
      <c r="AP101" s="616">
        <v>0</v>
      </c>
      <c r="AQ101" s="620">
        <v>0</v>
      </c>
      <c r="AR101" s="616">
        <v>0</v>
      </c>
      <c r="AS101" s="620">
        <v>0</v>
      </c>
      <c r="AT101" s="616">
        <v>0</v>
      </c>
      <c r="AU101" s="620">
        <v>-77.028000000000006</v>
      </c>
      <c r="AV101" s="616">
        <v>0</v>
      </c>
      <c r="AW101" s="620">
        <v>0.80400000000000005</v>
      </c>
      <c r="AX101" s="616">
        <v>31.03</v>
      </c>
      <c r="AY101" s="620">
        <v>0</v>
      </c>
      <c r="AZ101" s="616">
        <v>31.03</v>
      </c>
      <c r="BA101" s="620">
        <v>0</v>
      </c>
      <c r="BB101" s="616">
        <v>0</v>
      </c>
      <c r="BC101" s="620">
        <v>0</v>
      </c>
      <c r="BD101" s="616">
        <v>0</v>
      </c>
      <c r="BE101" s="620">
        <v>0</v>
      </c>
      <c r="BF101" s="616">
        <v>0</v>
      </c>
      <c r="BG101" s="620">
        <v>0</v>
      </c>
      <c r="BH101" s="616">
        <v>0</v>
      </c>
      <c r="BI101" s="620">
        <v>0</v>
      </c>
      <c r="BJ101" s="616">
        <v>0</v>
      </c>
      <c r="BK101" s="620">
        <v>0</v>
      </c>
      <c r="BL101" s="616">
        <v>0</v>
      </c>
      <c r="BM101" s="620">
        <v>0</v>
      </c>
      <c r="BN101" s="616">
        <v>31.03</v>
      </c>
      <c r="BO101" s="620">
        <v>-77.028000000000006</v>
      </c>
      <c r="BP101" s="616">
        <v>31.03</v>
      </c>
      <c r="BQ101" s="620">
        <v>0.80400000000000005</v>
      </c>
    </row>
    <row r="102" spans="1:69" ht="38.25">
      <c r="A102" s="188"/>
      <c r="B102" s="206" t="s">
        <v>244</v>
      </c>
      <c r="C102" s="616">
        <v>0</v>
      </c>
      <c r="D102" s="620">
        <v>0</v>
      </c>
      <c r="E102" s="616">
        <v>0</v>
      </c>
      <c r="F102" s="620">
        <v>0</v>
      </c>
      <c r="G102" s="616">
        <v>0</v>
      </c>
      <c r="H102" s="620">
        <v>-1.1870000000000001</v>
      </c>
      <c r="I102" s="616">
        <v>0.70799999999999996</v>
      </c>
      <c r="J102" s="620">
        <v>-1.1500000000000001</v>
      </c>
      <c r="K102" s="616">
        <v>-0.48399999999999999</v>
      </c>
      <c r="L102" s="620">
        <v>2.806</v>
      </c>
      <c r="M102" s="616">
        <v>-1.0720000000000001</v>
      </c>
      <c r="N102" s="620">
        <v>2.786</v>
      </c>
      <c r="O102" s="616">
        <v>0.29899999999999999</v>
      </c>
      <c r="P102" s="620">
        <v>-0.32400000000000001</v>
      </c>
      <c r="Q102" s="616">
        <v>0.61499999999999999</v>
      </c>
      <c r="R102" s="620">
        <v>-0.64500000000000002</v>
      </c>
      <c r="S102" s="616">
        <v>0</v>
      </c>
      <c r="T102" s="620">
        <v>0</v>
      </c>
      <c r="U102" s="616">
        <v>0</v>
      </c>
      <c r="V102" s="620">
        <v>5.0000000000000001E-3</v>
      </c>
      <c r="W102" s="616">
        <v>0.01</v>
      </c>
      <c r="X102" s="620">
        <v>-2.8000000000000001E-2</v>
      </c>
      <c r="Y102" s="616">
        <v>0.11699999999999999</v>
      </c>
      <c r="Z102" s="620">
        <v>2.6659999999999999</v>
      </c>
      <c r="AA102" s="616">
        <v>0</v>
      </c>
      <c r="AB102" s="620">
        <v>0</v>
      </c>
      <c r="AC102" s="616">
        <v>0</v>
      </c>
      <c r="AD102" s="620">
        <v>0</v>
      </c>
      <c r="AE102" s="616">
        <v>-0.17499999999999999</v>
      </c>
      <c r="AF102" s="620">
        <v>1.2669999999999999</v>
      </c>
      <c r="AG102" s="616">
        <v>0.36800000000000005</v>
      </c>
      <c r="AH102" s="620">
        <v>3.6619999999999999</v>
      </c>
      <c r="AJ102" s="188">
        <v>0</v>
      </c>
      <c r="AK102" s="206" t="s">
        <v>244</v>
      </c>
      <c r="AL102" s="616">
        <v>0</v>
      </c>
      <c r="AM102" s="620">
        <v>0</v>
      </c>
      <c r="AN102" s="616">
        <v>0</v>
      </c>
      <c r="AO102" s="620">
        <v>0</v>
      </c>
      <c r="AP102" s="616">
        <v>-0.70799999999999996</v>
      </c>
      <c r="AQ102" s="620">
        <v>-3.6999999999999998E-2</v>
      </c>
      <c r="AR102" s="616">
        <v>0.25800000000000001</v>
      </c>
      <c r="AS102" s="620">
        <v>-3.6999999999999998E-2</v>
      </c>
      <c r="AT102" s="616">
        <v>0.58799999999999997</v>
      </c>
      <c r="AU102" s="620">
        <v>0.02</v>
      </c>
      <c r="AV102" s="616">
        <v>0.14499999999999999</v>
      </c>
      <c r="AW102" s="620">
        <v>-0.50800000000000001</v>
      </c>
      <c r="AX102" s="616">
        <v>-0.316</v>
      </c>
      <c r="AY102" s="620">
        <v>0.32100000000000001</v>
      </c>
      <c r="AZ102" s="616">
        <v>-0.129</v>
      </c>
      <c r="BA102" s="620">
        <v>0.221</v>
      </c>
      <c r="BB102" s="616">
        <v>0</v>
      </c>
      <c r="BC102" s="620">
        <v>-5.0000000000000001E-3</v>
      </c>
      <c r="BD102" s="616">
        <v>0</v>
      </c>
      <c r="BE102" s="620">
        <v>-5.0000000000000001E-3</v>
      </c>
      <c r="BF102" s="616">
        <v>-0.107</v>
      </c>
      <c r="BG102" s="620">
        <v>-2.694</v>
      </c>
      <c r="BH102" s="616">
        <v>-8.9999999999999993E-3</v>
      </c>
      <c r="BI102" s="620">
        <v>-2.694</v>
      </c>
      <c r="BJ102" s="616">
        <v>0</v>
      </c>
      <c r="BK102" s="620">
        <v>0</v>
      </c>
      <c r="BL102" s="616">
        <v>0</v>
      </c>
      <c r="BM102" s="620">
        <v>0</v>
      </c>
      <c r="BN102" s="616">
        <v>-0.54300000000000004</v>
      </c>
      <c r="BO102" s="620">
        <v>-2.395</v>
      </c>
      <c r="BP102" s="616">
        <v>0.26500000000000001</v>
      </c>
      <c r="BQ102" s="620">
        <v>-3.0230000000000001</v>
      </c>
    </row>
    <row r="103" spans="1:69">
      <c r="E103" s="729"/>
      <c r="F103" s="729"/>
      <c r="I103" s="729"/>
      <c r="J103" s="729"/>
      <c r="M103" s="729"/>
      <c r="N103" s="729"/>
      <c r="Q103" s="729"/>
      <c r="R103" s="729"/>
      <c r="S103" s="193"/>
      <c r="T103" s="193"/>
      <c r="U103" s="729"/>
      <c r="V103" s="729"/>
      <c r="W103" s="193"/>
      <c r="X103" s="193"/>
      <c r="Y103" s="729"/>
      <c r="Z103" s="729"/>
      <c r="AA103" s="193"/>
      <c r="AB103" s="193"/>
      <c r="AC103" s="729"/>
      <c r="AD103" s="729"/>
      <c r="AE103" s="193"/>
      <c r="AF103" s="193"/>
      <c r="AG103" s="729"/>
      <c r="AH103" s="729"/>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3"/>
    </row>
    <row r="104" spans="1:69" s="168" customFormat="1">
      <c r="A104" s="182" t="s">
        <v>227</v>
      </c>
      <c r="B104" s="205"/>
      <c r="C104" s="625">
        <v>0</v>
      </c>
      <c r="D104" s="619">
        <v>0</v>
      </c>
      <c r="E104" s="625">
        <v>0</v>
      </c>
      <c r="F104" s="619">
        <v>0</v>
      </c>
      <c r="G104" s="625">
        <v>-3.2480000000000002</v>
      </c>
      <c r="H104" s="619">
        <v>11.387</v>
      </c>
      <c r="I104" s="625">
        <v>-9.2620000000000005</v>
      </c>
      <c r="J104" s="619">
        <v>-13.564</v>
      </c>
      <c r="K104" s="625">
        <v>115.47</v>
      </c>
      <c r="L104" s="619">
        <v>116.881</v>
      </c>
      <c r="M104" s="625">
        <v>-233.23100000000002</v>
      </c>
      <c r="N104" s="619">
        <v>-239.75300000000001</v>
      </c>
      <c r="O104" s="625">
        <v>166.36799999999999</v>
      </c>
      <c r="P104" s="619">
        <v>179.42099999999999</v>
      </c>
      <c r="Q104" s="625">
        <v>-495.64399999999995</v>
      </c>
      <c r="R104" s="619">
        <v>-375.83800000000002</v>
      </c>
      <c r="S104" s="625">
        <v>0</v>
      </c>
      <c r="T104" s="619">
        <v>0</v>
      </c>
      <c r="U104" s="625">
        <v>0</v>
      </c>
      <c r="V104" s="619">
        <v>6.0000000000000001E-3</v>
      </c>
      <c r="W104" s="625">
        <v>30.713000000000001</v>
      </c>
      <c r="X104" s="619">
        <v>28.61</v>
      </c>
      <c r="Y104" s="625">
        <v>-14.39</v>
      </c>
      <c r="Z104" s="619">
        <v>-52.308000000000007</v>
      </c>
      <c r="AA104" s="625">
        <v>-5.0000000000000001E-3</v>
      </c>
      <c r="AB104" s="619">
        <v>-6.0000000000000001E-3</v>
      </c>
      <c r="AC104" s="625">
        <v>2.4E-2</v>
      </c>
      <c r="AD104" s="619">
        <v>6.0000000000000001E-3</v>
      </c>
      <c r="AE104" s="625">
        <v>309.298</v>
      </c>
      <c r="AF104" s="619">
        <v>336.29300000000001</v>
      </c>
      <c r="AG104" s="625">
        <v>-752.50299999999993</v>
      </c>
      <c r="AH104" s="619">
        <v>-681.45100000000002</v>
      </c>
      <c r="AJ104" s="182" t="s">
        <v>227</v>
      </c>
      <c r="AK104" s="205">
        <v>0</v>
      </c>
      <c r="AL104" s="625">
        <v>0</v>
      </c>
      <c r="AM104" s="619">
        <v>0</v>
      </c>
      <c r="AN104" s="625">
        <v>0</v>
      </c>
      <c r="AO104" s="619">
        <v>0</v>
      </c>
      <c r="AP104" s="625">
        <v>6.0140000000000002</v>
      </c>
      <c r="AQ104" s="619">
        <v>24.951000000000001</v>
      </c>
      <c r="AR104" s="625">
        <v>1.2090000000000001</v>
      </c>
      <c r="AS104" s="619">
        <v>-1.4390000000000001</v>
      </c>
      <c r="AT104" s="625">
        <v>348.70100000000002</v>
      </c>
      <c r="AU104" s="619">
        <v>356.63400000000001</v>
      </c>
      <c r="AV104" s="625">
        <v>116.07899999999999</v>
      </c>
      <c r="AW104" s="619">
        <v>140.28800000000001</v>
      </c>
      <c r="AX104" s="625">
        <v>662.01199999999994</v>
      </c>
      <c r="AY104" s="619">
        <v>555.25900000000001</v>
      </c>
      <c r="AZ104" s="625">
        <v>288.33300000000003</v>
      </c>
      <c r="BA104" s="619">
        <v>190.60300000000001</v>
      </c>
      <c r="BB104" s="625">
        <v>0</v>
      </c>
      <c r="BC104" s="619">
        <v>-6.0000000000000001E-3</v>
      </c>
      <c r="BD104" s="625">
        <v>0</v>
      </c>
      <c r="BE104" s="619">
        <v>-6.0000000000000001E-3</v>
      </c>
      <c r="BF104" s="625">
        <v>45.103000000000002</v>
      </c>
      <c r="BG104" s="619">
        <v>80.918000000000006</v>
      </c>
      <c r="BH104" s="625">
        <v>17.495999999999999</v>
      </c>
      <c r="BI104" s="619">
        <v>35.281999999999996</v>
      </c>
      <c r="BJ104" s="625">
        <v>-2.9000000000000001E-2</v>
      </c>
      <c r="BK104" s="619">
        <v>-1.2E-2</v>
      </c>
      <c r="BL104" s="625">
        <v>-1.7999999999999999E-2</v>
      </c>
      <c r="BM104" s="619">
        <v>-3.0000000000000001E-3</v>
      </c>
      <c r="BN104" s="625">
        <v>1061.8009999999999</v>
      </c>
      <c r="BO104" s="619">
        <v>1017.744</v>
      </c>
      <c r="BP104" s="625">
        <v>423.09899999999999</v>
      </c>
      <c r="BQ104" s="619">
        <v>364.72500000000002</v>
      </c>
    </row>
    <row r="105" spans="1:69">
      <c r="E105" s="729"/>
      <c r="F105" s="729"/>
      <c r="I105" s="729"/>
      <c r="J105" s="729"/>
      <c r="M105" s="729"/>
      <c r="N105" s="729"/>
      <c r="Q105" s="729"/>
      <c r="R105" s="729"/>
      <c r="S105" s="193"/>
      <c r="T105" s="193"/>
      <c r="U105" s="729"/>
      <c r="V105" s="729"/>
      <c r="W105" s="193"/>
      <c r="X105" s="193"/>
      <c r="Y105" s="729"/>
      <c r="Z105" s="729"/>
      <c r="AA105" s="193"/>
      <c r="AB105" s="193"/>
      <c r="AC105" s="729"/>
      <c r="AD105" s="729"/>
      <c r="AE105" s="193"/>
      <c r="AF105" s="193"/>
      <c r="AG105" s="729"/>
      <c r="AH105" s="729"/>
      <c r="AI105" s="193"/>
      <c r="AJ105" s="193"/>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193"/>
      <c r="BL105" s="193"/>
      <c r="BM105" s="193"/>
      <c r="BN105" s="193"/>
      <c r="BO105" s="193"/>
      <c r="BP105" s="193"/>
      <c r="BQ105" s="193"/>
    </row>
    <row r="106" spans="1:69" s="168" customFormat="1">
      <c r="A106" s="182" t="s">
        <v>228</v>
      </c>
      <c r="B106" s="205"/>
      <c r="C106" s="625">
        <v>0</v>
      </c>
      <c r="D106" s="619">
        <v>0</v>
      </c>
      <c r="E106" s="625">
        <v>0</v>
      </c>
      <c r="F106" s="619">
        <v>0</v>
      </c>
      <c r="G106" s="625">
        <v>-49.875999999999998</v>
      </c>
      <c r="H106" s="619">
        <v>-30.021000000000001</v>
      </c>
      <c r="I106" s="625">
        <v>-27.861999999999998</v>
      </c>
      <c r="J106" s="619">
        <v>21.479999999999997</v>
      </c>
      <c r="K106" s="625">
        <v>-16.149999999999999</v>
      </c>
      <c r="L106" s="619">
        <v>-1.2350000000000001</v>
      </c>
      <c r="M106" s="625">
        <v>-18.446999999999999</v>
      </c>
      <c r="N106" s="619">
        <v>-29.305</v>
      </c>
      <c r="O106" s="625">
        <v>-33.597999999999999</v>
      </c>
      <c r="P106" s="619">
        <v>-16.46</v>
      </c>
      <c r="Q106" s="625">
        <v>31.704000000000008</v>
      </c>
      <c r="R106" s="619">
        <v>39.121000000000002</v>
      </c>
      <c r="S106" s="625">
        <v>0</v>
      </c>
      <c r="T106" s="619">
        <v>0</v>
      </c>
      <c r="U106" s="625">
        <v>0</v>
      </c>
      <c r="V106" s="619">
        <v>0.17799999999999999</v>
      </c>
      <c r="W106" s="625">
        <v>-2.6949999999999998</v>
      </c>
      <c r="X106" s="619">
        <v>-2.3740000000000001</v>
      </c>
      <c r="Y106" s="625">
        <v>68.908000000000001</v>
      </c>
      <c r="Z106" s="619">
        <v>-2.2850000000000001</v>
      </c>
      <c r="AA106" s="625">
        <v>0</v>
      </c>
      <c r="AB106" s="619">
        <v>0</v>
      </c>
      <c r="AC106" s="625">
        <v>1E-3</v>
      </c>
      <c r="AD106" s="619">
        <v>0</v>
      </c>
      <c r="AE106" s="625">
        <v>-102.319</v>
      </c>
      <c r="AF106" s="619">
        <v>-50.09</v>
      </c>
      <c r="AG106" s="625">
        <v>54.303999999999988</v>
      </c>
      <c r="AH106" s="619">
        <v>29.188999999999993</v>
      </c>
      <c r="AJ106" s="182" t="s">
        <v>228</v>
      </c>
      <c r="AK106" s="205">
        <v>0</v>
      </c>
      <c r="AL106" s="625">
        <v>0</v>
      </c>
      <c r="AM106" s="619">
        <v>0</v>
      </c>
      <c r="AN106" s="625">
        <v>0</v>
      </c>
      <c r="AO106" s="619">
        <v>0</v>
      </c>
      <c r="AP106" s="625">
        <v>-22.013999999999999</v>
      </c>
      <c r="AQ106" s="619">
        <v>-51.500999999999998</v>
      </c>
      <c r="AR106" s="625">
        <v>14.159000000000001</v>
      </c>
      <c r="AS106" s="619">
        <v>-9.8659999999999997</v>
      </c>
      <c r="AT106" s="625">
        <v>2.2970000000000002</v>
      </c>
      <c r="AU106" s="619">
        <v>28.07</v>
      </c>
      <c r="AV106" s="625">
        <v>-12.173</v>
      </c>
      <c r="AW106" s="619">
        <v>7.7169999999999996</v>
      </c>
      <c r="AX106" s="625">
        <v>-65.302000000000007</v>
      </c>
      <c r="AY106" s="619">
        <v>-55.581000000000003</v>
      </c>
      <c r="AZ106" s="625">
        <v>-22.391999999999999</v>
      </c>
      <c r="BA106" s="619">
        <v>-13.507</v>
      </c>
      <c r="BB106" s="625">
        <v>0</v>
      </c>
      <c r="BC106" s="619">
        <v>-0.17799999999999999</v>
      </c>
      <c r="BD106" s="625">
        <v>0</v>
      </c>
      <c r="BE106" s="619">
        <v>-0.17799999999999999</v>
      </c>
      <c r="BF106" s="625">
        <v>-71.602999999999994</v>
      </c>
      <c r="BG106" s="619">
        <v>-8.8999999999999996E-2</v>
      </c>
      <c r="BH106" s="625">
        <v>-3.4849999999999999</v>
      </c>
      <c r="BI106" s="619">
        <v>-0.104</v>
      </c>
      <c r="BJ106" s="625">
        <v>-1E-3</v>
      </c>
      <c r="BK106" s="619">
        <v>0</v>
      </c>
      <c r="BL106" s="625">
        <v>-1E-3</v>
      </c>
      <c r="BM106" s="619">
        <v>0</v>
      </c>
      <c r="BN106" s="625">
        <v>-156.62299999999999</v>
      </c>
      <c r="BO106" s="619">
        <v>-79.278999999999996</v>
      </c>
      <c r="BP106" s="625">
        <v>-23.891999999999999</v>
      </c>
      <c r="BQ106" s="619">
        <v>-15.938000000000001</v>
      </c>
    </row>
    <row r="107" spans="1:69" s="168" customFormat="1">
      <c r="A107" s="182"/>
      <c r="B107" s="205" t="s">
        <v>84</v>
      </c>
      <c r="C107" s="625">
        <v>0</v>
      </c>
      <c r="D107" s="619">
        <v>0</v>
      </c>
      <c r="E107" s="625">
        <v>0</v>
      </c>
      <c r="F107" s="619">
        <v>0</v>
      </c>
      <c r="G107" s="625">
        <v>7.2140000000000004</v>
      </c>
      <c r="H107" s="619">
        <v>14.054</v>
      </c>
      <c r="I107" s="625">
        <v>-19.795000000000002</v>
      </c>
      <c r="J107" s="619">
        <v>-38.177</v>
      </c>
      <c r="K107" s="625">
        <v>13.313000000000001</v>
      </c>
      <c r="L107" s="619">
        <v>6.0439999999999996</v>
      </c>
      <c r="M107" s="625">
        <v>-19.195999999999998</v>
      </c>
      <c r="N107" s="619">
        <v>-15.788999999999998</v>
      </c>
      <c r="O107" s="625">
        <v>2.113</v>
      </c>
      <c r="P107" s="619">
        <v>1.758</v>
      </c>
      <c r="Q107" s="625">
        <v>-8.4400000000000013</v>
      </c>
      <c r="R107" s="619">
        <v>-5.9429999999999996</v>
      </c>
      <c r="S107" s="625">
        <v>0</v>
      </c>
      <c r="T107" s="619">
        <v>0</v>
      </c>
      <c r="U107" s="625">
        <v>0</v>
      </c>
      <c r="V107" s="619">
        <v>0</v>
      </c>
      <c r="W107" s="625">
        <v>1.1399999999999999</v>
      </c>
      <c r="X107" s="619">
        <v>1.7310000000000001</v>
      </c>
      <c r="Y107" s="625">
        <v>-1.9179999999999999</v>
      </c>
      <c r="Z107" s="619">
        <v>-1.6340000000000001</v>
      </c>
      <c r="AA107" s="625">
        <v>-7.0000000000000001E-3</v>
      </c>
      <c r="AB107" s="619">
        <v>-0.01</v>
      </c>
      <c r="AC107" s="625">
        <v>2.5000000000000001E-2</v>
      </c>
      <c r="AD107" s="619">
        <v>-0.01</v>
      </c>
      <c r="AE107" s="625">
        <v>23.773</v>
      </c>
      <c r="AF107" s="619">
        <v>23.577000000000002</v>
      </c>
      <c r="AG107" s="625">
        <v>-49.323999999999998</v>
      </c>
      <c r="AH107" s="619">
        <v>-61.552999999999997</v>
      </c>
      <c r="AJ107" s="182">
        <v>0</v>
      </c>
      <c r="AK107" s="205" t="s">
        <v>84</v>
      </c>
      <c r="AL107" s="625">
        <v>0</v>
      </c>
      <c r="AM107" s="619">
        <v>0</v>
      </c>
      <c r="AN107" s="625">
        <v>0</v>
      </c>
      <c r="AO107" s="619">
        <v>0</v>
      </c>
      <c r="AP107" s="625">
        <v>27.009</v>
      </c>
      <c r="AQ107" s="619">
        <v>52.231000000000002</v>
      </c>
      <c r="AR107" s="625">
        <v>3.8769999999999998</v>
      </c>
      <c r="AS107" s="619">
        <v>22.690999999999999</v>
      </c>
      <c r="AT107" s="625">
        <v>32.509</v>
      </c>
      <c r="AU107" s="619">
        <v>21.832999999999998</v>
      </c>
      <c r="AV107" s="625">
        <v>10.962999999999999</v>
      </c>
      <c r="AW107" s="619">
        <v>0.26700000000000002</v>
      </c>
      <c r="AX107" s="625">
        <v>10.553000000000001</v>
      </c>
      <c r="AY107" s="619">
        <v>7.7009999999999996</v>
      </c>
      <c r="AZ107" s="625">
        <v>5.8360000000000003</v>
      </c>
      <c r="BA107" s="619">
        <v>3.5619999999999998</v>
      </c>
      <c r="BB107" s="625">
        <v>0</v>
      </c>
      <c r="BC107" s="619">
        <v>0</v>
      </c>
      <c r="BD107" s="625">
        <v>0</v>
      </c>
      <c r="BE107" s="619">
        <v>0</v>
      </c>
      <c r="BF107" s="625">
        <v>3.0579999999999998</v>
      </c>
      <c r="BG107" s="619">
        <v>3.3650000000000002</v>
      </c>
      <c r="BH107" s="625">
        <v>0.67600000000000005</v>
      </c>
      <c r="BI107" s="619">
        <v>1.1020000000000001</v>
      </c>
      <c r="BJ107" s="625">
        <v>-3.2000000000000001E-2</v>
      </c>
      <c r="BK107" s="619">
        <v>0</v>
      </c>
      <c r="BL107" s="625">
        <v>-1.0999999999999999E-2</v>
      </c>
      <c r="BM107" s="619">
        <v>0</v>
      </c>
      <c r="BN107" s="625">
        <v>73.096999999999994</v>
      </c>
      <c r="BO107" s="619">
        <v>85.13</v>
      </c>
      <c r="BP107" s="625">
        <v>21.341000000000001</v>
      </c>
      <c r="BQ107" s="619">
        <v>27.622</v>
      </c>
    </row>
    <row r="108" spans="1:69">
      <c r="A108" s="188"/>
      <c r="B108" s="195" t="s">
        <v>171</v>
      </c>
      <c r="C108" s="616">
        <v>0</v>
      </c>
      <c r="D108" s="620">
        <v>0</v>
      </c>
      <c r="E108" s="616">
        <v>0</v>
      </c>
      <c r="F108" s="620">
        <v>0</v>
      </c>
      <c r="G108" s="616">
        <v>1.81</v>
      </c>
      <c r="H108" s="620">
        <v>6.6340000000000003</v>
      </c>
      <c r="I108" s="616">
        <v>-8.9009999999999998</v>
      </c>
      <c r="J108" s="620">
        <v>-24.158999999999999</v>
      </c>
      <c r="K108" s="616">
        <v>16.262</v>
      </c>
      <c r="L108" s="620">
        <v>23.599</v>
      </c>
      <c r="M108" s="616">
        <v>-49.741</v>
      </c>
      <c r="N108" s="620">
        <v>-2.2429999999999986</v>
      </c>
      <c r="O108" s="616">
        <v>4.4509999999999996</v>
      </c>
      <c r="P108" s="620">
        <v>7.194</v>
      </c>
      <c r="Q108" s="616">
        <v>-17.943999999999999</v>
      </c>
      <c r="R108" s="620">
        <v>-4.3950000000000005</v>
      </c>
      <c r="S108" s="616">
        <v>0</v>
      </c>
      <c r="T108" s="620">
        <v>0</v>
      </c>
      <c r="U108" s="616">
        <v>0</v>
      </c>
      <c r="V108" s="620">
        <v>0</v>
      </c>
      <c r="W108" s="616">
        <v>3.4000000000000002E-2</v>
      </c>
      <c r="X108" s="620">
        <v>4.7E-2</v>
      </c>
      <c r="Y108" s="616">
        <v>-0.13200000000000001</v>
      </c>
      <c r="Z108" s="620">
        <v>-3.4000000000000002E-2</v>
      </c>
      <c r="AA108" s="616">
        <v>0</v>
      </c>
      <c r="AB108" s="620">
        <v>0</v>
      </c>
      <c r="AC108" s="616">
        <v>0</v>
      </c>
      <c r="AD108" s="620">
        <v>0</v>
      </c>
      <c r="AE108" s="616">
        <v>22.556999999999999</v>
      </c>
      <c r="AF108" s="620">
        <v>37.473999999999997</v>
      </c>
      <c r="AG108" s="616">
        <v>-76.718000000000004</v>
      </c>
      <c r="AH108" s="620">
        <v>-30.83100000000001</v>
      </c>
      <c r="AJ108" s="188">
        <v>0</v>
      </c>
      <c r="AK108" s="195" t="s">
        <v>171</v>
      </c>
      <c r="AL108" s="616">
        <v>0</v>
      </c>
      <c r="AM108" s="620">
        <v>0</v>
      </c>
      <c r="AN108" s="616">
        <v>0</v>
      </c>
      <c r="AO108" s="620">
        <v>0</v>
      </c>
      <c r="AP108" s="616">
        <v>10.711</v>
      </c>
      <c r="AQ108" s="620">
        <v>30.792999999999999</v>
      </c>
      <c r="AR108" s="616">
        <v>2.585</v>
      </c>
      <c r="AS108" s="620">
        <v>13.212</v>
      </c>
      <c r="AT108" s="616">
        <v>66.003</v>
      </c>
      <c r="AU108" s="620">
        <v>25.841999999999999</v>
      </c>
      <c r="AV108" s="616">
        <v>13.718999999999999</v>
      </c>
      <c r="AW108" s="620">
        <v>6.3339999999999996</v>
      </c>
      <c r="AX108" s="616">
        <v>22.395</v>
      </c>
      <c r="AY108" s="620">
        <v>11.589</v>
      </c>
      <c r="AZ108" s="616">
        <v>5.2759999999999998</v>
      </c>
      <c r="BA108" s="620">
        <v>6.5720000000000001</v>
      </c>
      <c r="BB108" s="616">
        <v>0</v>
      </c>
      <c r="BC108" s="620">
        <v>0</v>
      </c>
      <c r="BD108" s="616">
        <v>0</v>
      </c>
      <c r="BE108" s="620">
        <v>0</v>
      </c>
      <c r="BF108" s="616">
        <v>0.16600000000000001</v>
      </c>
      <c r="BG108" s="620">
        <v>8.1000000000000003E-2</v>
      </c>
      <c r="BH108" s="616">
        <v>5.0999999999999997E-2</v>
      </c>
      <c r="BI108" s="620">
        <v>5.0999999999999997E-2</v>
      </c>
      <c r="BJ108" s="616">
        <v>0</v>
      </c>
      <c r="BK108" s="620">
        <v>0</v>
      </c>
      <c r="BL108" s="616">
        <v>0</v>
      </c>
      <c r="BM108" s="620">
        <v>0</v>
      </c>
      <c r="BN108" s="616">
        <v>99.275000000000006</v>
      </c>
      <c r="BO108" s="620">
        <v>68.305000000000007</v>
      </c>
      <c r="BP108" s="616">
        <v>21.631</v>
      </c>
      <c r="BQ108" s="620">
        <v>26.169</v>
      </c>
    </row>
    <row r="109" spans="1:69">
      <c r="A109" s="188"/>
      <c r="B109" s="195" t="s">
        <v>198</v>
      </c>
      <c r="C109" s="616">
        <v>0</v>
      </c>
      <c r="D109" s="620">
        <v>0</v>
      </c>
      <c r="E109" s="616">
        <v>0</v>
      </c>
      <c r="F109" s="620">
        <v>0</v>
      </c>
      <c r="G109" s="616">
        <v>5.4039999999999999</v>
      </c>
      <c r="H109" s="620">
        <v>7.42</v>
      </c>
      <c r="I109" s="616">
        <v>-10.893999999999998</v>
      </c>
      <c r="J109" s="620">
        <v>-14.017999999999999</v>
      </c>
      <c r="K109" s="616">
        <v>-2.9489999999999998</v>
      </c>
      <c r="L109" s="620">
        <v>-17.555</v>
      </c>
      <c r="M109" s="616">
        <v>30.545000000000002</v>
      </c>
      <c r="N109" s="620">
        <v>-13.545999999999999</v>
      </c>
      <c r="O109" s="616">
        <v>-2.3380000000000001</v>
      </c>
      <c r="P109" s="620">
        <v>-5.4359999999999999</v>
      </c>
      <c r="Q109" s="616">
        <v>9.5040000000000013</v>
      </c>
      <c r="R109" s="620">
        <v>-1.548</v>
      </c>
      <c r="S109" s="616">
        <v>0</v>
      </c>
      <c r="T109" s="620">
        <v>0</v>
      </c>
      <c r="U109" s="616">
        <v>0</v>
      </c>
      <c r="V109" s="620">
        <v>0</v>
      </c>
      <c r="W109" s="616">
        <v>1.1060000000000001</v>
      </c>
      <c r="X109" s="620">
        <v>1.6839999999999999</v>
      </c>
      <c r="Y109" s="616">
        <v>-1.7859999999999998</v>
      </c>
      <c r="Z109" s="620">
        <v>-1.5999999999999999</v>
      </c>
      <c r="AA109" s="616">
        <v>-7.0000000000000001E-3</v>
      </c>
      <c r="AB109" s="620">
        <v>-0.01</v>
      </c>
      <c r="AC109" s="616">
        <v>2.5000000000000001E-2</v>
      </c>
      <c r="AD109" s="620">
        <v>-0.01</v>
      </c>
      <c r="AE109" s="616">
        <v>1.216</v>
      </c>
      <c r="AF109" s="620">
        <v>-13.897</v>
      </c>
      <c r="AG109" s="616">
        <v>27.394000000000002</v>
      </c>
      <c r="AH109" s="620">
        <v>-30.722000000000001</v>
      </c>
      <c r="AJ109" s="188">
        <v>0</v>
      </c>
      <c r="AK109" s="195" t="s">
        <v>198</v>
      </c>
      <c r="AL109" s="616">
        <v>0</v>
      </c>
      <c r="AM109" s="620">
        <v>0</v>
      </c>
      <c r="AN109" s="616">
        <v>0</v>
      </c>
      <c r="AO109" s="620">
        <v>0</v>
      </c>
      <c r="AP109" s="616">
        <v>16.297999999999998</v>
      </c>
      <c r="AQ109" s="620">
        <v>21.437999999999999</v>
      </c>
      <c r="AR109" s="616">
        <v>1.292</v>
      </c>
      <c r="AS109" s="620">
        <v>9.4789999999999992</v>
      </c>
      <c r="AT109" s="616">
        <v>-33.494</v>
      </c>
      <c r="AU109" s="620">
        <v>-4.0090000000000003</v>
      </c>
      <c r="AV109" s="616">
        <v>-2.7559999999999998</v>
      </c>
      <c r="AW109" s="620">
        <v>-6.0670000000000002</v>
      </c>
      <c r="AX109" s="616">
        <v>-11.842000000000001</v>
      </c>
      <c r="AY109" s="620">
        <v>-3.8879999999999999</v>
      </c>
      <c r="AZ109" s="616">
        <v>0.56000000000000005</v>
      </c>
      <c r="BA109" s="620">
        <v>-3.01</v>
      </c>
      <c r="BB109" s="616">
        <v>0</v>
      </c>
      <c r="BC109" s="620">
        <v>0</v>
      </c>
      <c r="BD109" s="616">
        <v>0</v>
      </c>
      <c r="BE109" s="620">
        <v>0</v>
      </c>
      <c r="BF109" s="616">
        <v>2.8919999999999999</v>
      </c>
      <c r="BG109" s="620">
        <v>3.2839999999999998</v>
      </c>
      <c r="BH109" s="616">
        <v>0.625</v>
      </c>
      <c r="BI109" s="620">
        <v>1.0509999999999999</v>
      </c>
      <c r="BJ109" s="616">
        <v>-3.2000000000000001E-2</v>
      </c>
      <c r="BK109" s="620">
        <v>0</v>
      </c>
      <c r="BL109" s="616">
        <v>-1.0999999999999999E-2</v>
      </c>
      <c r="BM109" s="620">
        <v>0</v>
      </c>
      <c r="BN109" s="616">
        <v>-26.178000000000001</v>
      </c>
      <c r="BO109" s="620">
        <v>16.824999999999999</v>
      </c>
      <c r="BP109" s="616">
        <v>-0.28999999999999998</v>
      </c>
      <c r="BQ109" s="620">
        <v>1.4530000000000001</v>
      </c>
    </row>
    <row r="110" spans="1:69" s="168" customFormat="1">
      <c r="A110" s="182"/>
      <c r="B110" s="190" t="s">
        <v>100</v>
      </c>
      <c r="C110" s="625">
        <v>0</v>
      </c>
      <c r="D110" s="619">
        <v>0</v>
      </c>
      <c r="E110" s="625">
        <v>0</v>
      </c>
      <c r="F110" s="619">
        <v>0</v>
      </c>
      <c r="G110" s="625">
        <v>-8.4000000000000005E-2</v>
      </c>
      <c r="H110" s="619">
        <v>-1.1080000000000001</v>
      </c>
      <c r="I110" s="625">
        <v>0.70200000000000007</v>
      </c>
      <c r="J110" s="619">
        <v>4.4529999999999994</v>
      </c>
      <c r="K110" s="625">
        <v>-26.663</v>
      </c>
      <c r="L110" s="619">
        <v>-11.833</v>
      </c>
      <c r="M110" s="625">
        <v>-13.27</v>
      </c>
      <c r="N110" s="619">
        <v>-4.1770000000000005</v>
      </c>
      <c r="O110" s="625">
        <v>-34.734000000000002</v>
      </c>
      <c r="P110" s="619">
        <v>-19.151</v>
      </c>
      <c r="Q110" s="625">
        <v>43.427</v>
      </c>
      <c r="R110" s="619">
        <v>28.959</v>
      </c>
      <c r="S110" s="625">
        <v>0</v>
      </c>
      <c r="T110" s="619">
        <v>0</v>
      </c>
      <c r="U110" s="625">
        <v>0</v>
      </c>
      <c r="V110" s="619">
        <v>0.182</v>
      </c>
      <c r="W110" s="625">
        <v>-4.0170000000000003</v>
      </c>
      <c r="X110" s="619">
        <v>-4.43</v>
      </c>
      <c r="Y110" s="625">
        <v>71.418000000000006</v>
      </c>
      <c r="Z110" s="619">
        <v>0.93100000000000005</v>
      </c>
      <c r="AA110" s="625">
        <v>0</v>
      </c>
      <c r="AB110" s="619">
        <v>0.01</v>
      </c>
      <c r="AC110" s="625">
        <v>-3.1E-2</v>
      </c>
      <c r="AD110" s="619">
        <v>0.01</v>
      </c>
      <c r="AE110" s="625">
        <v>-65.498000000000005</v>
      </c>
      <c r="AF110" s="619">
        <v>-36.512</v>
      </c>
      <c r="AG110" s="625">
        <v>102.246</v>
      </c>
      <c r="AH110" s="619">
        <v>30.358000000000004</v>
      </c>
      <c r="AJ110" s="182">
        <v>0</v>
      </c>
      <c r="AK110" s="190" t="s">
        <v>100</v>
      </c>
      <c r="AL110" s="625">
        <v>0</v>
      </c>
      <c r="AM110" s="619">
        <v>0</v>
      </c>
      <c r="AN110" s="625">
        <v>0</v>
      </c>
      <c r="AO110" s="619">
        <v>0</v>
      </c>
      <c r="AP110" s="625">
        <v>-0.78600000000000003</v>
      </c>
      <c r="AQ110" s="619">
        <v>-5.5609999999999999</v>
      </c>
      <c r="AR110" s="625">
        <v>0.19400000000000001</v>
      </c>
      <c r="AS110" s="619">
        <v>0.46100000000000002</v>
      </c>
      <c r="AT110" s="625">
        <v>-13.393000000000001</v>
      </c>
      <c r="AU110" s="619">
        <v>-7.6559999999999997</v>
      </c>
      <c r="AV110" s="625">
        <v>-9.5749999999999993</v>
      </c>
      <c r="AW110" s="619">
        <v>-5.9359999999999999</v>
      </c>
      <c r="AX110" s="625">
        <v>-78.161000000000001</v>
      </c>
      <c r="AY110" s="619">
        <v>-48.11</v>
      </c>
      <c r="AZ110" s="625">
        <v>-28.239000000000001</v>
      </c>
      <c r="BA110" s="619">
        <v>-12.896000000000001</v>
      </c>
      <c r="BB110" s="625">
        <v>0</v>
      </c>
      <c r="BC110" s="619">
        <v>-0.182</v>
      </c>
      <c r="BD110" s="625">
        <v>0</v>
      </c>
      <c r="BE110" s="619">
        <v>-0.182</v>
      </c>
      <c r="BF110" s="625">
        <v>-75.435000000000002</v>
      </c>
      <c r="BG110" s="619">
        <v>-5.3609999999999998</v>
      </c>
      <c r="BH110" s="625">
        <v>-4.4219999999999997</v>
      </c>
      <c r="BI110" s="619">
        <v>-1.994</v>
      </c>
      <c r="BJ110" s="625">
        <v>3.1E-2</v>
      </c>
      <c r="BK110" s="619">
        <v>0</v>
      </c>
      <c r="BL110" s="625">
        <v>0.01</v>
      </c>
      <c r="BM110" s="619">
        <v>0</v>
      </c>
      <c r="BN110" s="625">
        <v>-167.744</v>
      </c>
      <c r="BO110" s="619">
        <v>-66.87</v>
      </c>
      <c r="BP110" s="625">
        <v>-42.031999999999996</v>
      </c>
      <c r="BQ110" s="619">
        <v>-20.547000000000001</v>
      </c>
    </row>
    <row r="111" spans="1:69">
      <c r="A111" s="188"/>
      <c r="B111" s="195" t="s">
        <v>199</v>
      </c>
      <c r="C111" s="616">
        <v>0</v>
      </c>
      <c r="D111" s="620">
        <v>0</v>
      </c>
      <c r="E111" s="616">
        <v>0</v>
      </c>
      <c r="F111" s="620">
        <v>0</v>
      </c>
      <c r="G111" s="616">
        <v>0</v>
      </c>
      <c r="H111" s="620">
        <v>0</v>
      </c>
      <c r="I111" s="616">
        <v>0</v>
      </c>
      <c r="J111" s="620">
        <v>0.189</v>
      </c>
      <c r="K111" s="616">
        <v>-15.938000000000001</v>
      </c>
      <c r="L111" s="620">
        <v>-15.518000000000001</v>
      </c>
      <c r="M111" s="616">
        <v>30.103999999999999</v>
      </c>
      <c r="N111" s="620">
        <v>23.116999999999997</v>
      </c>
      <c r="O111" s="616">
        <v>-58.283999999999999</v>
      </c>
      <c r="P111" s="620">
        <v>-24.151</v>
      </c>
      <c r="Q111" s="616">
        <v>41.338000000000001</v>
      </c>
      <c r="R111" s="620">
        <v>5.7310000000000016</v>
      </c>
      <c r="S111" s="616">
        <v>0</v>
      </c>
      <c r="T111" s="620">
        <v>0</v>
      </c>
      <c r="U111" s="616">
        <v>0</v>
      </c>
      <c r="V111" s="620">
        <v>0</v>
      </c>
      <c r="W111" s="616">
        <v>0</v>
      </c>
      <c r="X111" s="620">
        <v>0</v>
      </c>
      <c r="Y111" s="616">
        <v>0</v>
      </c>
      <c r="Z111" s="620">
        <v>0</v>
      </c>
      <c r="AA111" s="616">
        <v>0</v>
      </c>
      <c r="AB111" s="620">
        <v>0</v>
      </c>
      <c r="AC111" s="616">
        <v>0</v>
      </c>
      <c r="AD111" s="620">
        <v>0</v>
      </c>
      <c r="AE111" s="616">
        <v>-74.221999999999994</v>
      </c>
      <c r="AF111" s="620">
        <v>-39.668999999999997</v>
      </c>
      <c r="AG111" s="616">
        <v>71.441999999999993</v>
      </c>
      <c r="AH111" s="620">
        <v>29.037000000000006</v>
      </c>
      <c r="AJ111" s="188">
        <v>0</v>
      </c>
      <c r="AK111" s="195" t="s">
        <v>199</v>
      </c>
      <c r="AL111" s="616">
        <v>0</v>
      </c>
      <c r="AM111" s="620">
        <v>0</v>
      </c>
      <c r="AN111" s="616">
        <v>0</v>
      </c>
      <c r="AO111" s="620">
        <v>0</v>
      </c>
      <c r="AP111" s="616">
        <v>0</v>
      </c>
      <c r="AQ111" s="620">
        <v>-0.189</v>
      </c>
      <c r="AR111" s="616">
        <v>0</v>
      </c>
      <c r="AS111" s="620">
        <v>-0.16400000000000001</v>
      </c>
      <c r="AT111" s="616">
        <v>-46.042000000000002</v>
      </c>
      <c r="AU111" s="620">
        <v>-38.634999999999998</v>
      </c>
      <c r="AV111" s="616">
        <v>-13.477</v>
      </c>
      <c r="AW111" s="620">
        <v>-9.3079999999999998</v>
      </c>
      <c r="AX111" s="616">
        <v>-99.622</v>
      </c>
      <c r="AY111" s="620">
        <v>-29.882000000000001</v>
      </c>
      <c r="AZ111" s="616">
        <v>-41.41</v>
      </c>
      <c r="BA111" s="620">
        <v>-15.853</v>
      </c>
      <c r="BB111" s="616">
        <v>0</v>
      </c>
      <c r="BC111" s="620">
        <v>0</v>
      </c>
      <c r="BD111" s="616">
        <v>0</v>
      </c>
      <c r="BE111" s="620">
        <v>0</v>
      </c>
      <c r="BF111" s="616">
        <v>0</v>
      </c>
      <c r="BG111" s="620">
        <v>0</v>
      </c>
      <c r="BH111" s="616">
        <v>0</v>
      </c>
      <c r="BI111" s="620">
        <v>0</v>
      </c>
      <c r="BJ111" s="616">
        <v>0</v>
      </c>
      <c r="BK111" s="620">
        <v>0</v>
      </c>
      <c r="BL111" s="616">
        <v>0</v>
      </c>
      <c r="BM111" s="620">
        <v>0</v>
      </c>
      <c r="BN111" s="616">
        <v>-145.66399999999999</v>
      </c>
      <c r="BO111" s="620">
        <v>-68.706000000000003</v>
      </c>
      <c r="BP111" s="616">
        <v>-54.887</v>
      </c>
      <c r="BQ111" s="620">
        <v>-25.324999999999999</v>
      </c>
    </row>
    <row r="112" spans="1:69">
      <c r="A112" s="188"/>
      <c r="B112" s="195" t="s">
        <v>200</v>
      </c>
      <c r="C112" s="616">
        <v>0</v>
      </c>
      <c r="D112" s="620">
        <v>0</v>
      </c>
      <c r="E112" s="616">
        <v>0</v>
      </c>
      <c r="F112" s="620">
        <v>0</v>
      </c>
      <c r="G112" s="616">
        <v>0</v>
      </c>
      <c r="H112" s="620">
        <v>0</v>
      </c>
      <c r="I112" s="616">
        <v>0</v>
      </c>
      <c r="J112" s="620">
        <v>0</v>
      </c>
      <c r="K112" s="616">
        <v>-3.9460000000000002</v>
      </c>
      <c r="L112" s="620">
        <v>-4.5010000000000003</v>
      </c>
      <c r="M112" s="616">
        <v>5.8070000000000004</v>
      </c>
      <c r="N112" s="620">
        <v>6.8329999999999993</v>
      </c>
      <c r="O112" s="616">
        <v>-14.542</v>
      </c>
      <c r="P112" s="620">
        <v>-21.061</v>
      </c>
      <c r="Q112" s="616">
        <v>46.695999999999998</v>
      </c>
      <c r="R112" s="620">
        <v>48.866000000000007</v>
      </c>
      <c r="S112" s="616">
        <v>0</v>
      </c>
      <c r="T112" s="620">
        <v>0</v>
      </c>
      <c r="U112" s="616">
        <v>0</v>
      </c>
      <c r="V112" s="620">
        <v>0</v>
      </c>
      <c r="W112" s="616">
        <v>0</v>
      </c>
      <c r="X112" s="620">
        <v>0</v>
      </c>
      <c r="Y112" s="616">
        <v>0</v>
      </c>
      <c r="Z112" s="620">
        <v>0</v>
      </c>
      <c r="AA112" s="616">
        <v>0</v>
      </c>
      <c r="AB112" s="620">
        <v>0</v>
      </c>
      <c r="AC112" s="616">
        <v>0</v>
      </c>
      <c r="AD112" s="620">
        <v>0</v>
      </c>
      <c r="AE112" s="616">
        <v>-18.488</v>
      </c>
      <c r="AF112" s="620">
        <v>-25.562000000000001</v>
      </c>
      <c r="AG112" s="616">
        <v>52.503</v>
      </c>
      <c r="AH112" s="620">
        <v>55.698999999999998</v>
      </c>
      <c r="AJ112" s="188">
        <v>0</v>
      </c>
      <c r="AK112" s="195" t="s">
        <v>200</v>
      </c>
      <c r="AL112" s="616">
        <v>0</v>
      </c>
      <c r="AM112" s="620">
        <v>0</v>
      </c>
      <c r="AN112" s="616">
        <v>0</v>
      </c>
      <c r="AO112" s="620">
        <v>0</v>
      </c>
      <c r="AP112" s="616">
        <v>0</v>
      </c>
      <c r="AQ112" s="620">
        <v>0</v>
      </c>
      <c r="AR112" s="616">
        <v>0</v>
      </c>
      <c r="AS112" s="620">
        <v>0</v>
      </c>
      <c r="AT112" s="616">
        <v>-9.7530000000000001</v>
      </c>
      <c r="AU112" s="620">
        <v>-11.334</v>
      </c>
      <c r="AV112" s="616">
        <v>-2.0030000000000001</v>
      </c>
      <c r="AW112" s="620">
        <v>-0.23599999999999999</v>
      </c>
      <c r="AX112" s="616">
        <v>-61.238</v>
      </c>
      <c r="AY112" s="620">
        <v>-69.927000000000007</v>
      </c>
      <c r="AZ112" s="616">
        <v>-20.503</v>
      </c>
      <c r="BA112" s="620">
        <v>-25.981999999999999</v>
      </c>
      <c r="BB112" s="616">
        <v>0</v>
      </c>
      <c r="BC112" s="620">
        <v>0</v>
      </c>
      <c r="BD112" s="616">
        <v>0</v>
      </c>
      <c r="BE112" s="620">
        <v>0</v>
      </c>
      <c r="BF112" s="616">
        <v>0</v>
      </c>
      <c r="BG112" s="620">
        <v>0</v>
      </c>
      <c r="BH112" s="616">
        <v>0</v>
      </c>
      <c r="BI112" s="620">
        <v>0</v>
      </c>
      <c r="BJ112" s="616">
        <v>0</v>
      </c>
      <c r="BK112" s="620">
        <v>0</v>
      </c>
      <c r="BL112" s="616">
        <v>0</v>
      </c>
      <c r="BM112" s="620">
        <v>0</v>
      </c>
      <c r="BN112" s="616">
        <v>-70.991</v>
      </c>
      <c r="BO112" s="620">
        <v>-81.260999999999996</v>
      </c>
      <c r="BP112" s="616">
        <v>-22.506</v>
      </c>
      <c r="BQ112" s="620">
        <v>-26.218</v>
      </c>
    </row>
    <row r="113" spans="1:69">
      <c r="A113" s="188"/>
      <c r="B113" s="195" t="s">
        <v>108</v>
      </c>
      <c r="C113" s="616">
        <v>0</v>
      </c>
      <c r="D113" s="620">
        <v>0</v>
      </c>
      <c r="E113" s="616">
        <v>0</v>
      </c>
      <c r="F113" s="620">
        <v>0</v>
      </c>
      <c r="G113" s="616">
        <v>-8.4000000000000005E-2</v>
      </c>
      <c r="H113" s="620">
        <v>-1.1080000000000001</v>
      </c>
      <c r="I113" s="616">
        <v>0.70200000000000007</v>
      </c>
      <c r="J113" s="620">
        <v>4.2639999999999993</v>
      </c>
      <c r="K113" s="616">
        <v>-6.7789999999999999</v>
      </c>
      <c r="L113" s="620">
        <v>8.1859999999999999</v>
      </c>
      <c r="M113" s="616">
        <v>-49.180999999999997</v>
      </c>
      <c r="N113" s="620">
        <v>-34.127000000000002</v>
      </c>
      <c r="O113" s="616">
        <v>38.091999999999999</v>
      </c>
      <c r="P113" s="620">
        <v>26.061</v>
      </c>
      <c r="Q113" s="616">
        <v>-44.606999999999999</v>
      </c>
      <c r="R113" s="620">
        <v>-25.637999999999998</v>
      </c>
      <c r="S113" s="616">
        <v>0</v>
      </c>
      <c r="T113" s="620">
        <v>0</v>
      </c>
      <c r="U113" s="616">
        <v>0</v>
      </c>
      <c r="V113" s="620">
        <v>0.182</v>
      </c>
      <c r="W113" s="616">
        <v>-4.0170000000000003</v>
      </c>
      <c r="X113" s="620">
        <v>-4.43</v>
      </c>
      <c r="Y113" s="616">
        <v>71.418000000000006</v>
      </c>
      <c r="Z113" s="620">
        <v>0.93100000000000005</v>
      </c>
      <c r="AA113" s="616">
        <v>0</v>
      </c>
      <c r="AB113" s="620">
        <v>0.01</v>
      </c>
      <c r="AC113" s="616">
        <v>-3.1E-2</v>
      </c>
      <c r="AD113" s="620">
        <v>0.01</v>
      </c>
      <c r="AE113" s="616">
        <v>27.212</v>
      </c>
      <c r="AF113" s="620">
        <v>28.719000000000001</v>
      </c>
      <c r="AG113" s="616">
        <v>-21.699000000000002</v>
      </c>
      <c r="AH113" s="620">
        <v>-54.377999999999993</v>
      </c>
      <c r="AJ113" s="188">
        <v>0</v>
      </c>
      <c r="AK113" s="195" t="s">
        <v>108</v>
      </c>
      <c r="AL113" s="616">
        <v>0</v>
      </c>
      <c r="AM113" s="620">
        <v>0</v>
      </c>
      <c r="AN113" s="616">
        <v>0</v>
      </c>
      <c r="AO113" s="620">
        <v>0</v>
      </c>
      <c r="AP113" s="616">
        <v>-0.78600000000000003</v>
      </c>
      <c r="AQ113" s="620">
        <v>-5.3719999999999999</v>
      </c>
      <c r="AR113" s="616">
        <v>0.19400000000000001</v>
      </c>
      <c r="AS113" s="620">
        <v>0.625</v>
      </c>
      <c r="AT113" s="616">
        <v>42.402000000000001</v>
      </c>
      <c r="AU113" s="620">
        <v>42.313000000000002</v>
      </c>
      <c r="AV113" s="616">
        <v>5.9050000000000002</v>
      </c>
      <c r="AW113" s="620">
        <v>3.6080000000000001</v>
      </c>
      <c r="AX113" s="616">
        <v>82.698999999999998</v>
      </c>
      <c r="AY113" s="620">
        <v>51.698999999999998</v>
      </c>
      <c r="AZ113" s="616">
        <v>33.673999999999999</v>
      </c>
      <c r="BA113" s="620">
        <v>28.939</v>
      </c>
      <c r="BB113" s="616">
        <v>0</v>
      </c>
      <c r="BC113" s="620">
        <v>-0.182</v>
      </c>
      <c r="BD113" s="616">
        <v>0</v>
      </c>
      <c r="BE113" s="620">
        <v>-0.182</v>
      </c>
      <c r="BF113" s="616">
        <v>-75.435000000000002</v>
      </c>
      <c r="BG113" s="620">
        <v>-5.3609999999999998</v>
      </c>
      <c r="BH113" s="616">
        <v>-4.4219999999999997</v>
      </c>
      <c r="BI113" s="620">
        <v>-1.994</v>
      </c>
      <c r="BJ113" s="616">
        <v>3.1E-2</v>
      </c>
      <c r="BK113" s="620">
        <v>0</v>
      </c>
      <c r="BL113" s="616">
        <v>0.01</v>
      </c>
      <c r="BM113" s="620">
        <v>0</v>
      </c>
      <c r="BN113" s="616">
        <v>48.911000000000001</v>
      </c>
      <c r="BO113" s="620">
        <v>83.096999999999994</v>
      </c>
      <c r="BP113" s="616">
        <v>35.360999999999997</v>
      </c>
      <c r="BQ113" s="620">
        <v>30.995999999999999</v>
      </c>
    </row>
    <row r="114" spans="1:69">
      <c r="A114" s="188"/>
      <c r="B114" s="189" t="s">
        <v>201</v>
      </c>
      <c r="C114" s="616">
        <v>0</v>
      </c>
      <c r="D114" s="620">
        <v>0</v>
      </c>
      <c r="E114" s="616">
        <v>0</v>
      </c>
      <c r="F114" s="620">
        <v>0</v>
      </c>
      <c r="G114" s="616">
        <v>-62.792999999999999</v>
      </c>
      <c r="H114" s="620">
        <v>-72.119</v>
      </c>
      <c r="I114" s="616">
        <v>64.091000000000008</v>
      </c>
      <c r="J114" s="620">
        <v>101.51300000000001</v>
      </c>
      <c r="K114" s="616">
        <v>0</v>
      </c>
      <c r="L114" s="620">
        <v>0</v>
      </c>
      <c r="M114" s="616">
        <v>0</v>
      </c>
      <c r="N114" s="620">
        <v>0</v>
      </c>
      <c r="O114" s="616">
        <v>0</v>
      </c>
      <c r="P114" s="620">
        <v>0</v>
      </c>
      <c r="Q114" s="616">
        <v>0</v>
      </c>
      <c r="R114" s="620">
        <v>0</v>
      </c>
      <c r="S114" s="616">
        <v>0</v>
      </c>
      <c r="T114" s="620">
        <v>0</v>
      </c>
      <c r="U114" s="616">
        <v>0</v>
      </c>
      <c r="V114" s="620">
        <v>0</v>
      </c>
      <c r="W114" s="616">
        <v>0</v>
      </c>
      <c r="X114" s="620">
        <v>0</v>
      </c>
      <c r="Y114" s="616">
        <v>0</v>
      </c>
      <c r="Z114" s="620">
        <v>0</v>
      </c>
      <c r="AA114" s="616">
        <v>0</v>
      </c>
      <c r="AB114" s="620">
        <v>0</v>
      </c>
      <c r="AC114" s="616">
        <v>0</v>
      </c>
      <c r="AD114" s="620">
        <v>0</v>
      </c>
      <c r="AE114" s="616">
        <v>-62.792999999999999</v>
      </c>
      <c r="AF114" s="620">
        <v>-72.119</v>
      </c>
      <c r="AG114" s="616">
        <v>64.091000000000008</v>
      </c>
      <c r="AH114" s="620">
        <v>101.51300000000001</v>
      </c>
      <c r="AJ114" s="188">
        <v>0</v>
      </c>
      <c r="AK114" s="189" t="s">
        <v>201</v>
      </c>
      <c r="AL114" s="616">
        <v>0</v>
      </c>
      <c r="AM114" s="620">
        <v>0</v>
      </c>
      <c r="AN114" s="616">
        <v>0</v>
      </c>
      <c r="AO114" s="620">
        <v>0</v>
      </c>
      <c r="AP114" s="616">
        <v>-126.884</v>
      </c>
      <c r="AQ114" s="620">
        <v>-173.63200000000001</v>
      </c>
      <c r="AR114" s="616">
        <v>-15.744</v>
      </c>
      <c r="AS114" s="620">
        <v>-69.018000000000001</v>
      </c>
      <c r="AT114" s="616">
        <v>0</v>
      </c>
      <c r="AU114" s="620">
        <v>0</v>
      </c>
      <c r="AV114" s="616">
        <v>0</v>
      </c>
      <c r="AW114" s="620">
        <v>0</v>
      </c>
      <c r="AX114" s="616">
        <v>0</v>
      </c>
      <c r="AY114" s="620">
        <v>0</v>
      </c>
      <c r="AZ114" s="616">
        <v>0</v>
      </c>
      <c r="BA114" s="620">
        <v>0</v>
      </c>
      <c r="BB114" s="616">
        <v>0</v>
      </c>
      <c r="BC114" s="620">
        <v>0</v>
      </c>
      <c r="BD114" s="616">
        <v>0</v>
      </c>
      <c r="BE114" s="620">
        <v>0</v>
      </c>
      <c r="BF114" s="616">
        <v>0</v>
      </c>
      <c r="BG114" s="620">
        <v>0</v>
      </c>
      <c r="BH114" s="616">
        <v>0</v>
      </c>
      <c r="BI114" s="620">
        <v>0</v>
      </c>
      <c r="BJ114" s="616">
        <v>0</v>
      </c>
      <c r="BK114" s="620">
        <v>0</v>
      </c>
      <c r="BL114" s="616">
        <v>0</v>
      </c>
      <c r="BM114" s="620">
        <v>0</v>
      </c>
      <c r="BN114" s="616">
        <v>-126.884</v>
      </c>
      <c r="BO114" s="620">
        <v>-173.63200000000001</v>
      </c>
      <c r="BP114" s="616">
        <v>-15.744</v>
      </c>
      <c r="BQ114" s="620">
        <v>-69.018000000000001</v>
      </c>
    </row>
    <row r="115" spans="1:69" s="168" customFormat="1">
      <c r="A115" s="182"/>
      <c r="B115" s="205" t="s">
        <v>202</v>
      </c>
      <c r="C115" s="625">
        <v>0</v>
      </c>
      <c r="D115" s="619">
        <v>0</v>
      </c>
      <c r="E115" s="625">
        <v>0</v>
      </c>
      <c r="F115" s="619">
        <v>0</v>
      </c>
      <c r="G115" s="625">
        <v>5.7869999999999999</v>
      </c>
      <c r="H115" s="619">
        <v>29.152000000000001</v>
      </c>
      <c r="I115" s="625">
        <v>-72.86</v>
      </c>
      <c r="J115" s="619">
        <v>-46.308999999999997</v>
      </c>
      <c r="K115" s="625">
        <v>-2.8</v>
      </c>
      <c r="L115" s="619">
        <v>4.5540000000000003</v>
      </c>
      <c r="M115" s="625">
        <v>14.018999999999998</v>
      </c>
      <c r="N115" s="619">
        <v>-9.3390000000000004</v>
      </c>
      <c r="O115" s="625">
        <v>-0.97699999999999998</v>
      </c>
      <c r="P115" s="619">
        <v>0.93300000000000005</v>
      </c>
      <c r="Q115" s="625">
        <v>-3.2829999999999999</v>
      </c>
      <c r="R115" s="619">
        <v>16.105</v>
      </c>
      <c r="S115" s="625">
        <v>0</v>
      </c>
      <c r="T115" s="619">
        <v>0</v>
      </c>
      <c r="U115" s="625">
        <v>0</v>
      </c>
      <c r="V115" s="619">
        <v>-4.0000000000000001E-3</v>
      </c>
      <c r="W115" s="625">
        <v>0.182</v>
      </c>
      <c r="X115" s="619">
        <v>0.32500000000000001</v>
      </c>
      <c r="Y115" s="625">
        <v>-0.59200000000000008</v>
      </c>
      <c r="Z115" s="619">
        <v>-1.5820000000000001</v>
      </c>
      <c r="AA115" s="625">
        <v>7.0000000000000001E-3</v>
      </c>
      <c r="AB115" s="619">
        <v>0</v>
      </c>
      <c r="AC115" s="625">
        <v>7.0000000000000001E-3</v>
      </c>
      <c r="AD115" s="619">
        <v>0</v>
      </c>
      <c r="AE115" s="625">
        <v>2.1989999999999998</v>
      </c>
      <c r="AF115" s="619">
        <v>34.963999999999999</v>
      </c>
      <c r="AG115" s="625">
        <v>-62.709000000000003</v>
      </c>
      <c r="AH115" s="619">
        <v>-41.129000000000005</v>
      </c>
      <c r="AJ115" s="182">
        <v>0</v>
      </c>
      <c r="AK115" s="205" t="s">
        <v>202</v>
      </c>
      <c r="AL115" s="625">
        <v>0</v>
      </c>
      <c r="AM115" s="619">
        <v>0</v>
      </c>
      <c r="AN115" s="625">
        <v>0</v>
      </c>
      <c r="AO115" s="619">
        <v>0</v>
      </c>
      <c r="AP115" s="625">
        <v>78.647000000000006</v>
      </c>
      <c r="AQ115" s="619">
        <v>75.460999999999999</v>
      </c>
      <c r="AR115" s="625">
        <v>25.832000000000001</v>
      </c>
      <c r="AS115" s="619">
        <v>36</v>
      </c>
      <c r="AT115" s="625">
        <v>-16.818999999999999</v>
      </c>
      <c r="AU115" s="619">
        <v>13.893000000000001</v>
      </c>
      <c r="AV115" s="625">
        <v>-13.561</v>
      </c>
      <c r="AW115" s="619">
        <v>13.385999999999999</v>
      </c>
      <c r="AX115" s="625">
        <v>2.306</v>
      </c>
      <c r="AY115" s="619">
        <v>-15.172000000000001</v>
      </c>
      <c r="AZ115" s="625">
        <v>1.0999999999999999E-2</v>
      </c>
      <c r="BA115" s="619">
        <v>-4.173</v>
      </c>
      <c r="BB115" s="625">
        <v>0</v>
      </c>
      <c r="BC115" s="619">
        <v>4.0000000000000001E-3</v>
      </c>
      <c r="BD115" s="625">
        <v>0</v>
      </c>
      <c r="BE115" s="619">
        <v>4.0000000000000001E-3</v>
      </c>
      <c r="BF115" s="625">
        <v>0.77400000000000002</v>
      </c>
      <c r="BG115" s="619">
        <v>1.907</v>
      </c>
      <c r="BH115" s="625">
        <v>0.26100000000000001</v>
      </c>
      <c r="BI115" s="619">
        <v>0.78800000000000003</v>
      </c>
      <c r="BJ115" s="625">
        <v>0</v>
      </c>
      <c r="BK115" s="619">
        <v>0</v>
      </c>
      <c r="BL115" s="625">
        <v>0</v>
      </c>
      <c r="BM115" s="619">
        <v>0</v>
      </c>
      <c r="BN115" s="625">
        <v>64.908000000000001</v>
      </c>
      <c r="BO115" s="619">
        <v>76.093000000000004</v>
      </c>
      <c r="BP115" s="625">
        <v>12.542999999999999</v>
      </c>
      <c r="BQ115" s="619">
        <v>46.005000000000003</v>
      </c>
    </row>
    <row r="116" spans="1:69">
      <c r="E116" s="729"/>
      <c r="F116" s="729"/>
      <c r="I116" s="729"/>
      <c r="J116" s="729"/>
      <c r="M116" s="729"/>
      <c r="N116" s="729"/>
      <c r="Q116" s="729"/>
      <c r="R116" s="729"/>
      <c r="S116" s="193"/>
      <c r="T116" s="193"/>
      <c r="U116" s="729"/>
      <c r="V116" s="729"/>
      <c r="W116" s="193"/>
      <c r="X116" s="193"/>
      <c r="Y116" s="729"/>
      <c r="Z116" s="729"/>
      <c r="AA116" s="193"/>
      <c r="AB116" s="193"/>
      <c r="AC116" s="729"/>
      <c r="AD116" s="729"/>
      <c r="AE116" s="193"/>
      <c r="AF116" s="193"/>
      <c r="AG116" s="729"/>
      <c r="AH116" s="729"/>
      <c r="AI116" s="193"/>
      <c r="AJ116" s="193"/>
      <c r="AK116" s="193"/>
      <c r="AL116" s="193"/>
      <c r="AM116" s="193"/>
      <c r="AN116" s="193"/>
      <c r="AO116" s="193"/>
      <c r="AP116" s="193"/>
      <c r="AQ116" s="193"/>
      <c r="AR116" s="193"/>
      <c r="AS116" s="193"/>
      <c r="AT116" s="193"/>
      <c r="AU116" s="193"/>
      <c r="AV116" s="193"/>
      <c r="AW116" s="193"/>
      <c r="AX116" s="193"/>
      <c r="AY116" s="193"/>
      <c r="AZ116" s="193"/>
      <c r="BA116" s="193"/>
      <c r="BB116" s="193"/>
      <c r="BC116" s="193"/>
      <c r="BD116" s="193"/>
      <c r="BE116" s="193"/>
      <c r="BF116" s="193"/>
      <c r="BG116" s="193"/>
      <c r="BH116" s="193"/>
      <c r="BI116" s="193"/>
      <c r="BJ116" s="193"/>
      <c r="BK116" s="193"/>
      <c r="BL116" s="193"/>
      <c r="BM116" s="193"/>
      <c r="BN116" s="193"/>
      <c r="BO116" s="193"/>
      <c r="BP116" s="193"/>
      <c r="BQ116" s="193"/>
    </row>
    <row r="117" spans="1:69" ht="25.5">
      <c r="A117" s="202"/>
      <c r="B117" s="189" t="s">
        <v>203</v>
      </c>
      <c r="C117" s="616">
        <v>0</v>
      </c>
      <c r="D117" s="620">
        <v>0</v>
      </c>
      <c r="E117" s="616">
        <v>0</v>
      </c>
      <c r="F117" s="620">
        <v>0</v>
      </c>
      <c r="G117" s="616">
        <v>0</v>
      </c>
      <c r="H117" s="620">
        <v>0</v>
      </c>
      <c r="I117" s="616">
        <v>0.105</v>
      </c>
      <c r="J117" s="620">
        <v>-0.97199999999999998</v>
      </c>
      <c r="K117" s="616">
        <v>0</v>
      </c>
      <c r="L117" s="620">
        <v>0</v>
      </c>
      <c r="M117" s="616">
        <v>0</v>
      </c>
      <c r="N117" s="620">
        <v>0</v>
      </c>
      <c r="O117" s="616">
        <v>0</v>
      </c>
      <c r="P117" s="620">
        <v>0</v>
      </c>
      <c r="Q117" s="616">
        <v>0</v>
      </c>
      <c r="R117" s="620">
        <v>0</v>
      </c>
      <c r="S117" s="616">
        <v>0</v>
      </c>
      <c r="T117" s="620">
        <v>0</v>
      </c>
      <c r="U117" s="616">
        <v>0</v>
      </c>
      <c r="V117" s="620">
        <v>0</v>
      </c>
      <c r="W117" s="616">
        <v>0</v>
      </c>
      <c r="X117" s="620">
        <v>0</v>
      </c>
      <c r="Y117" s="616">
        <v>0</v>
      </c>
      <c r="Z117" s="620">
        <v>0</v>
      </c>
      <c r="AA117" s="616">
        <v>0</v>
      </c>
      <c r="AB117" s="620">
        <v>0</v>
      </c>
      <c r="AC117" s="616">
        <v>0</v>
      </c>
      <c r="AD117" s="620">
        <v>0</v>
      </c>
      <c r="AE117" s="616">
        <v>0</v>
      </c>
      <c r="AF117" s="620">
        <v>0</v>
      </c>
      <c r="AG117" s="616">
        <v>0.105</v>
      </c>
      <c r="AH117" s="620">
        <v>-0.97199999999999998</v>
      </c>
      <c r="AJ117" s="202">
        <v>0</v>
      </c>
      <c r="AK117" s="189" t="s">
        <v>203</v>
      </c>
      <c r="AL117" s="616">
        <v>0</v>
      </c>
      <c r="AM117" s="620">
        <v>0</v>
      </c>
      <c r="AN117" s="616">
        <v>0</v>
      </c>
      <c r="AO117" s="620">
        <v>0</v>
      </c>
      <c r="AP117" s="616">
        <v>-0.105</v>
      </c>
      <c r="AQ117" s="620">
        <v>0.97199999999999998</v>
      </c>
      <c r="AR117" s="616">
        <v>-0.105</v>
      </c>
      <c r="AS117" s="620">
        <v>0.26200000000000001</v>
      </c>
      <c r="AT117" s="616">
        <v>0</v>
      </c>
      <c r="AU117" s="620">
        <v>0</v>
      </c>
      <c r="AV117" s="616">
        <v>0</v>
      </c>
      <c r="AW117" s="620">
        <v>0</v>
      </c>
      <c r="AX117" s="616">
        <v>0</v>
      </c>
      <c r="AY117" s="620">
        <v>0</v>
      </c>
      <c r="AZ117" s="616">
        <v>0</v>
      </c>
      <c r="BA117" s="620">
        <v>0</v>
      </c>
      <c r="BB117" s="616">
        <v>0</v>
      </c>
      <c r="BC117" s="620">
        <v>0</v>
      </c>
      <c r="BD117" s="616">
        <v>0</v>
      </c>
      <c r="BE117" s="620">
        <v>0</v>
      </c>
      <c r="BF117" s="616">
        <v>0</v>
      </c>
      <c r="BG117" s="620">
        <v>0</v>
      </c>
      <c r="BH117" s="616">
        <v>0</v>
      </c>
      <c r="BI117" s="620">
        <v>0</v>
      </c>
      <c r="BJ117" s="616">
        <v>0</v>
      </c>
      <c r="BK117" s="620">
        <v>0</v>
      </c>
      <c r="BL117" s="616">
        <v>0</v>
      </c>
      <c r="BM117" s="620">
        <v>0</v>
      </c>
      <c r="BN117" s="616">
        <v>-0.105</v>
      </c>
      <c r="BO117" s="620">
        <v>0.97199999999999998</v>
      </c>
      <c r="BP117" s="616">
        <v>-0.105</v>
      </c>
      <c r="BQ117" s="620">
        <v>0.26200000000000001</v>
      </c>
    </row>
    <row r="118" spans="1:69">
      <c r="A118" s="182"/>
      <c r="B118" s="205" t="s">
        <v>204</v>
      </c>
      <c r="C118" s="616">
        <v>0</v>
      </c>
      <c r="D118" s="619">
        <v>0</v>
      </c>
      <c r="E118" s="616">
        <v>0</v>
      </c>
      <c r="F118" s="619">
        <v>0</v>
      </c>
      <c r="G118" s="616">
        <v>0</v>
      </c>
      <c r="H118" s="619">
        <v>-88.141999999999996</v>
      </c>
      <c r="I118" s="616">
        <v>286.17399999999998</v>
      </c>
      <c r="J118" s="619">
        <v>-88.164999999999992</v>
      </c>
      <c r="K118" s="616">
        <v>0</v>
      </c>
      <c r="L118" s="619">
        <v>102.896</v>
      </c>
      <c r="M118" s="616">
        <v>-106.702</v>
      </c>
      <c r="N118" s="619">
        <v>102.879</v>
      </c>
      <c r="O118" s="616">
        <v>0</v>
      </c>
      <c r="P118" s="619">
        <v>0</v>
      </c>
      <c r="Q118" s="616">
        <v>-0.156</v>
      </c>
      <c r="R118" s="619">
        <v>-2.1000000000000001E-2</v>
      </c>
      <c r="S118" s="616">
        <v>0</v>
      </c>
      <c r="T118" s="619">
        <v>0</v>
      </c>
      <c r="U118" s="616">
        <v>0</v>
      </c>
      <c r="V118" s="619">
        <v>0</v>
      </c>
      <c r="W118" s="616">
        <v>0</v>
      </c>
      <c r="X118" s="619">
        <v>2E-3</v>
      </c>
      <c r="Y118" s="616">
        <v>-1.0999999999999999E-2</v>
      </c>
      <c r="Z118" s="619">
        <v>-1.9000000000000003E-2</v>
      </c>
      <c r="AA118" s="616">
        <v>0</v>
      </c>
      <c r="AB118" s="619">
        <v>0</v>
      </c>
      <c r="AC118" s="616">
        <v>0</v>
      </c>
      <c r="AD118" s="619">
        <v>0</v>
      </c>
      <c r="AE118" s="616">
        <v>0</v>
      </c>
      <c r="AF118" s="619">
        <v>14.756</v>
      </c>
      <c r="AG118" s="616">
        <v>179.30500000000001</v>
      </c>
      <c r="AH118" s="619">
        <v>14.673999999999999</v>
      </c>
      <c r="AJ118" s="182">
        <v>0</v>
      </c>
      <c r="AK118" s="205" t="s">
        <v>204</v>
      </c>
      <c r="AL118" s="616">
        <v>0</v>
      </c>
      <c r="AM118" s="619">
        <v>0</v>
      </c>
      <c r="AN118" s="616">
        <v>0</v>
      </c>
      <c r="AO118" s="619">
        <v>0</v>
      </c>
      <c r="AP118" s="616">
        <v>-286.17399999999998</v>
      </c>
      <c r="AQ118" s="619">
        <v>2.3E-2</v>
      </c>
      <c r="AR118" s="616">
        <v>1.6919999999999999</v>
      </c>
      <c r="AS118" s="619">
        <v>-4.0000000000000001E-3</v>
      </c>
      <c r="AT118" s="616">
        <v>106.702</v>
      </c>
      <c r="AU118" s="619">
        <v>1.7000000000000001E-2</v>
      </c>
      <c r="AV118" s="616">
        <v>-2.3769999999999998</v>
      </c>
      <c r="AW118" s="619">
        <v>4.0000000000000001E-3</v>
      </c>
      <c r="AX118" s="616">
        <v>0.156</v>
      </c>
      <c r="AY118" s="619">
        <v>2.1000000000000001E-2</v>
      </c>
      <c r="AZ118" s="616">
        <v>0.156</v>
      </c>
      <c r="BA118" s="619">
        <v>0</v>
      </c>
      <c r="BB118" s="616">
        <v>0</v>
      </c>
      <c r="BC118" s="619">
        <v>0</v>
      </c>
      <c r="BD118" s="616">
        <v>0</v>
      </c>
      <c r="BE118" s="619">
        <v>0</v>
      </c>
      <c r="BF118" s="616">
        <v>1.0999999999999999E-2</v>
      </c>
      <c r="BG118" s="619">
        <v>2.1000000000000001E-2</v>
      </c>
      <c r="BH118" s="616">
        <v>0</v>
      </c>
      <c r="BI118" s="619">
        <v>0</v>
      </c>
      <c r="BJ118" s="616">
        <v>0</v>
      </c>
      <c r="BK118" s="619">
        <v>0</v>
      </c>
      <c r="BL118" s="616">
        <v>0</v>
      </c>
      <c r="BM118" s="619">
        <v>0</v>
      </c>
      <c r="BN118" s="616">
        <v>-179.30500000000001</v>
      </c>
      <c r="BO118" s="619">
        <v>8.2000000000000003E-2</v>
      </c>
      <c r="BP118" s="616">
        <v>-0.52900000000000003</v>
      </c>
      <c r="BQ118" s="619">
        <v>0</v>
      </c>
    </row>
    <row r="119" spans="1:69">
      <c r="A119" s="182"/>
      <c r="B119" s="195" t="s">
        <v>205</v>
      </c>
      <c r="C119" s="616">
        <v>0</v>
      </c>
      <c r="D119" s="620">
        <v>0</v>
      </c>
      <c r="E119" s="616">
        <v>0</v>
      </c>
      <c r="F119" s="620">
        <v>0</v>
      </c>
      <c r="G119" s="616">
        <v>0</v>
      </c>
      <c r="H119" s="620">
        <v>-88.156000000000006</v>
      </c>
      <c r="I119" s="616">
        <v>280.83300000000003</v>
      </c>
      <c r="J119" s="620">
        <v>-88.179000000000002</v>
      </c>
      <c r="K119" s="616">
        <v>0</v>
      </c>
      <c r="L119" s="620">
        <v>0</v>
      </c>
      <c r="M119" s="616">
        <v>0</v>
      </c>
      <c r="N119" s="620">
        <v>0</v>
      </c>
      <c r="O119" s="616">
        <v>0</v>
      </c>
      <c r="P119" s="620">
        <v>0</v>
      </c>
      <c r="Q119" s="616">
        <v>0</v>
      </c>
      <c r="R119" s="620">
        <v>0</v>
      </c>
      <c r="S119" s="616">
        <v>0</v>
      </c>
      <c r="T119" s="620">
        <v>0</v>
      </c>
      <c r="U119" s="616">
        <v>0</v>
      </c>
      <c r="V119" s="620">
        <v>0</v>
      </c>
      <c r="W119" s="616">
        <v>0</v>
      </c>
      <c r="X119" s="620">
        <v>0</v>
      </c>
      <c r="Y119" s="616">
        <v>0</v>
      </c>
      <c r="Z119" s="620">
        <v>0</v>
      </c>
      <c r="AA119" s="616">
        <v>0</v>
      </c>
      <c r="AB119" s="620">
        <v>0</v>
      </c>
      <c r="AC119" s="616">
        <v>0</v>
      </c>
      <c r="AD119" s="620">
        <v>0</v>
      </c>
      <c r="AE119" s="616">
        <v>0</v>
      </c>
      <c r="AF119" s="620">
        <v>-88.156000000000006</v>
      </c>
      <c r="AG119" s="616">
        <v>280.83300000000003</v>
      </c>
      <c r="AH119" s="620">
        <v>-88.179000000000002</v>
      </c>
      <c r="AJ119" s="182">
        <v>0</v>
      </c>
      <c r="AK119" s="195" t="s">
        <v>205</v>
      </c>
      <c r="AL119" s="616">
        <v>0</v>
      </c>
      <c r="AM119" s="620">
        <v>0</v>
      </c>
      <c r="AN119" s="616">
        <v>0</v>
      </c>
      <c r="AO119" s="620">
        <v>0</v>
      </c>
      <c r="AP119" s="616">
        <v>-280.83300000000003</v>
      </c>
      <c r="AQ119" s="620">
        <v>2.3E-2</v>
      </c>
      <c r="AR119" s="616">
        <v>-0.249</v>
      </c>
      <c r="AS119" s="620">
        <v>-4.0000000000000001E-3</v>
      </c>
      <c r="AT119" s="616">
        <v>0</v>
      </c>
      <c r="AU119" s="620">
        <v>0</v>
      </c>
      <c r="AV119" s="616">
        <v>0</v>
      </c>
      <c r="AW119" s="620">
        <v>0</v>
      </c>
      <c r="AX119" s="616">
        <v>0</v>
      </c>
      <c r="AY119" s="620">
        <v>0</v>
      </c>
      <c r="AZ119" s="616">
        <v>0</v>
      </c>
      <c r="BA119" s="620">
        <v>0</v>
      </c>
      <c r="BB119" s="616">
        <v>0</v>
      </c>
      <c r="BC119" s="620">
        <v>0</v>
      </c>
      <c r="BD119" s="616">
        <v>0</v>
      </c>
      <c r="BE119" s="620">
        <v>0</v>
      </c>
      <c r="BF119" s="616">
        <v>0</v>
      </c>
      <c r="BG119" s="620">
        <v>0</v>
      </c>
      <c r="BH119" s="616">
        <v>0</v>
      </c>
      <c r="BI119" s="620">
        <v>0</v>
      </c>
      <c r="BJ119" s="616">
        <v>0</v>
      </c>
      <c r="BK119" s="620">
        <v>0</v>
      </c>
      <c r="BL119" s="616">
        <v>0</v>
      </c>
      <c r="BM119" s="620">
        <v>0</v>
      </c>
      <c r="BN119" s="616">
        <v>-280.83300000000003</v>
      </c>
      <c r="BO119" s="620">
        <v>2.3E-2</v>
      </c>
      <c r="BP119" s="616">
        <v>-0.249</v>
      </c>
      <c r="BQ119" s="620">
        <v>-4.0000000000000001E-3</v>
      </c>
    </row>
    <row r="120" spans="1:69">
      <c r="A120" s="182"/>
      <c r="B120" s="195" t="s">
        <v>206</v>
      </c>
      <c r="C120" s="616">
        <v>0</v>
      </c>
      <c r="D120" s="620">
        <v>0</v>
      </c>
      <c r="E120" s="616">
        <v>0</v>
      </c>
      <c r="F120" s="620">
        <v>0</v>
      </c>
      <c r="G120" s="616">
        <v>0</v>
      </c>
      <c r="H120" s="620">
        <v>1.4E-2</v>
      </c>
      <c r="I120" s="616">
        <v>5.3410000000000002</v>
      </c>
      <c r="J120" s="620">
        <v>1.4E-2</v>
      </c>
      <c r="K120" s="616">
        <v>0</v>
      </c>
      <c r="L120" s="620">
        <v>102.896</v>
      </c>
      <c r="M120" s="616">
        <v>-106.702</v>
      </c>
      <c r="N120" s="620">
        <v>102.879</v>
      </c>
      <c r="O120" s="616">
        <v>0</v>
      </c>
      <c r="P120" s="620">
        <v>0</v>
      </c>
      <c r="Q120" s="616">
        <v>-0.156</v>
      </c>
      <c r="R120" s="620">
        <v>-2.1000000000000001E-2</v>
      </c>
      <c r="S120" s="616">
        <v>0</v>
      </c>
      <c r="T120" s="620">
        <v>0</v>
      </c>
      <c r="U120" s="616">
        <v>0</v>
      </c>
      <c r="V120" s="620">
        <v>0</v>
      </c>
      <c r="W120" s="616">
        <v>0</v>
      </c>
      <c r="X120" s="620">
        <v>2E-3</v>
      </c>
      <c r="Y120" s="616">
        <v>-1.0999999999999999E-2</v>
      </c>
      <c r="Z120" s="620">
        <v>-1.9000000000000003E-2</v>
      </c>
      <c r="AA120" s="616">
        <v>0</v>
      </c>
      <c r="AB120" s="620">
        <v>0</v>
      </c>
      <c r="AC120" s="616">
        <v>0</v>
      </c>
      <c r="AD120" s="620">
        <v>0</v>
      </c>
      <c r="AE120" s="616">
        <v>0</v>
      </c>
      <c r="AF120" s="620">
        <v>102.91200000000001</v>
      </c>
      <c r="AG120" s="616">
        <v>-101.52800000000001</v>
      </c>
      <c r="AH120" s="620">
        <v>102.85300000000001</v>
      </c>
      <c r="AJ120" s="182">
        <v>0</v>
      </c>
      <c r="AK120" s="195" t="s">
        <v>206</v>
      </c>
      <c r="AL120" s="616">
        <v>0</v>
      </c>
      <c r="AM120" s="620">
        <v>0</v>
      </c>
      <c r="AN120" s="616">
        <v>0</v>
      </c>
      <c r="AO120" s="620">
        <v>0</v>
      </c>
      <c r="AP120" s="616">
        <v>-5.3410000000000002</v>
      </c>
      <c r="AQ120" s="620">
        <v>0</v>
      </c>
      <c r="AR120" s="616">
        <v>1.9410000000000001</v>
      </c>
      <c r="AS120" s="620">
        <v>0</v>
      </c>
      <c r="AT120" s="616">
        <v>106.702</v>
      </c>
      <c r="AU120" s="620">
        <v>1.7000000000000001E-2</v>
      </c>
      <c r="AV120" s="616">
        <v>-2.3769999999999998</v>
      </c>
      <c r="AW120" s="620">
        <v>4.0000000000000001E-3</v>
      </c>
      <c r="AX120" s="616">
        <v>0.156</v>
      </c>
      <c r="AY120" s="620">
        <v>2.1000000000000001E-2</v>
      </c>
      <c r="AZ120" s="616">
        <v>0.156</v>
      </c>
      <c r="BA120" s="620">
        <v>0</v>
      </c>
      <c r="BB120" s="616">
        <v>0</v>
      </c>
      <c r="BC120" s="620">
        <v>0</v>
      </c>
      <c r="BD120" s="616">
        <v>0</v>
      </c>
      <c r="BE120" s="620">
        <v>0</v>
      </c>
      <c r="BF120" s="616">
        <v>1.0999999999999999E-2</v>
      </c>
      <c r="BG120" s="620">
        <v>2.1000000000000001E-2</v>
      </c>
      <c r="BH120" s="616">
        <v>0</v>
      </c>
      <c r="BI120" s="620">
        <v>0</v>
      </c>
      <c r="BJ120" s="616">
        <v>0</v>
      </c>
      <c r="BK120" s="620">
        <v>0</v>
      </c>
      <c r="BL120" s="616">
        <v>0</v>
      </c>
      <c r="BM120" s="620">
        <v>0</v>
      </c>
      <c r="BN120" s="616">
        <v>101.52800000000001</v>
      </c>
      <c r="BO120" s="620">
        <v>5.8999999999999997E-2</v>
      </c>
      <c r="BP120" s="616">
        <v>-0.28000000000000003</v>
      </c>
      <c r="BQ120" s="620">
        <v>4.0000000000000001E-3</v>
      </c>
    </row>
    <row r="121" spans="1:69">
      <c r="E121" s="729"/>
      <c r="F121" s="729"/>
      <c r="I121" s="729"/>
      <c r="J121" s="729"/>
      <c r="M121" s="729"/>
      <c r="N121" s="729"/>
      <c r="Q121" s="729"/>
      <c r="R121" s="729"/>
      <c r="S121" s="193"/>
      <c r="T121" s="193"/>
      <c r="U121" s="729"/>
      <c r="V121" s="729"/>
      <c r="W121" s="193"/>
      <c r="X121" s="193"/>
      <c r="Y121" s="729"/>
      <c r="Z121" s="729"/>
      <c r="AA121" s="193"/>
      <c r="AB121" s="193"/>
      <c r="AC121" s="729"/>
      <c r="AD121" s="729"/>
      <c r="AE121" s="193"/>
      <c r="AF121" s="193"/>
      <c r="AG121" s="729"/>
      <c r="AH121" s="729"/>
      <c r="AI121" s="193"/>
      <c r="AJ121" s="193"/>
      <c r="AK121" s="193"/>
      <c r="AL121" s="193"/>
      <c r="AM121" s="193"/>
      <c r="AN121" s="193"/>
      <c r="AO121" s="193"/>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c r="BJ121" s="193"/>
      <c r="BK121" s="193"/>
      <c r="BL121" s="193"/>
      <c r="BM121" s="193"/>
      <c r="BN121" s="193"/>
      <c r="BO121" s="193"/>
      <c r="BP121" s="193"/>
      <c r="BQ121" s="193"/>
    </row>
    <row r="122" spans="1:69" s="168" customFormat="1">
      <c r="A122" s="182" t="s">
        <v>235</v>
      </c>
      <c r="B122" s="205"/>
      <c r="C122" s="625">
        <v>0</v>
      </c>
      <c r="D122" s="619">
        <v>0</v>
      </c>
      <c r="E122" s="625">
        <v>0</v>
      </c>
      <c r="F122" s="619">
        <v>0</v>
      </c>
      <c r="G122" s="625">
        <v>-53.124000000000002</v>
      </c>
      <c r="H122" s="619">
        <v>-106.776</v>
      </c>
      <c r="I122" s="625">
        <v>249.155</v>
      </c>
      <c r="J122" s="619">
        <v>-81.221000000000004</v>
      </c>
      <c r="K122" s="625">
        <v>99.32</v>
      </c>
      <c r="L122" s="619">
        <v>218.542</v>
      </c>
      <c r="M122" s="625">
        <v>-358.38</v>
      </c>
      <c r="N122" s="619">
        <v>-166.179</v>
      </c>
      <c r="O122" s="625">
        <v>132.77000000000001</v>
      </c>
      <c r="P122" s="619">
        <v>162.96100000000001</v>
      </c>
      <c r="Q122" s="625">
        <v>-464.096</v>
      </c>
      <c r="R122" s="619">
        <v>-336.738</v>
      </c>
      <c r="S122" s="625">
        <v>0</v>
      </c>
      <c r="T122" s="619">
        <v>0</v>
      </c>
      <c r="U122" s="625">
        <v>0</v>
      </c>
      <c r="V122" s="619">
        <v>0.184</v>
      </c>
      <c r="W122" s="625">
        <v>28.018000000000001</v>
      </c>
      <c r="X122" s="619">
        <v>26.238</v>
      </c>
      <c r="Y122" s="625">
        <v>54.507000000000005</v>
      </c>
      <c r="Z122" s="619">
        <v>-54.611999999999995</v>
      </c>
      <c r="AA122" s="625">
        <v>-5.0000000000000001E-3</v>
      </c>
      <c r="AB122" s="619">
        <v>-6.0000000000000001E-3</v>
      </c>
      <c r="AC122" s="625">
        <v>2.4999999999999998E-2</v>
      </c>
      <c r="AD122" s="619">
        <v>6.0000000000000001E-3</v>
      </c>
      <c r="AE122" s="625">
        <v>206.97900000000001</v>
      </c>
      <c r="AF122" s="619">
        <v>300.959</v>
      </c>
      <c r="AG122" s="625">
        <v>-518.78899999999999</v>
      </c>
      <c r="AH122" s="619">
        <v>-638.55999999999995</v>
      </c>
      <c r="AJ122" s="182" t="s">
        <v>235</v>
      </c>
      <c r="AK122" s="205">
        <v>0</v>
      </c>
      <c r="AL122" s="625">
        <v>0</v>
      </c>
      <c r="AM122" s="619">
        <v>0</v>
      </c>
      <c r="AN122" s="625">
        <v>0</v>
      </c>
      <c r="AO122" s="619">
        <v>0</v>
      </c>
      <c r="AP122" s="625">
        <v>-302.279</v>
      </c>
      <c r="AQ122" s="619">
        <v>-25.555</v>
      </c>
      <c r="AR122" s="625">
        <v>16.954999999999998</v>
      </c>
      <c r="AS122" s="619">
        <v>-11.047000000000001</v>
      </c>
      <c r="AT122" s="625">
        <v>457.7</v>
      </c>
      <c r="AU122" s="619">
        <v>384.721</v>
      </c>
      <c r="AV122" s="625">
        <v>101.529</v>
      </c>
      <c r="AW122" s="619">
        <v>148.00899999999999</v>
      </c>
      <c r="AX122" s="625">
        <v>596.86599999999999</v>
      </c>
      <c r="AY122" s="619">
        <v>499.69900000000001</v>
      </c>
      <c r="AZ122" s="625">
        <v>266.09699999999998</v>
      </c>
      <c r="BA122" s="619">
        <v>177.096</v>
      </c>
      <c r="BB122" s="625">
        <v>0</v>
      </c>
      <c r="BC122" s="619">
        <v>-0.184</v>
      </c>
      <c r="BD122" s="625">
        <v>0</v>
      </c>
      <c r="BE122" s="619">
        <v>-0.184</v>
      </c>
      <c r="BF122" s="625">
        <v>-26.489000000000001</v>
      </c>
      <c r="BG122" s="619">
        <v>80.849999999999994</v>
      </c>
      <c r="BH122" s="625">
        <v>14.010999999999999</v>
      </c>
      <c r="BI122" s="619">
        <v>35.177999999999997</v>
      </c>
      <c r="BJ122" s="625">
        <v>-0.03</v>
      </c>
      <c r="BK122" s="619">
        <v>-1.2E-2</v>
      </c>
      <c r="BL122" s="625">
        <v>-1.9E-2</v>
      </c>
      <c r="BM122" s="619">
        <v>-3.0000000000000001E-3</v>
      </c>
      <c r="BN122" s="625">
        <v>725.76800000000003</v>
      </c>
      <c r="BO122" s="619">
        <v>939.51900000000001</v>
      </c>
      <c r="BP122" s="625">
        <v>398.57299999999998</v>
      </c>
      <c r="BQ122" s="619">
        <v>349.04899999999998</v>
      </c>
    </row>
    <row r="123" spans="1:69">
      <c r="E123" s="729"/>
      <c r="F123" s="729"/>
      <c r="I123" s="729"/>
      <c r="J123" s="729"/>
      <c r="M123" s="729"/>
      <c r="N123" s="729"/>
      <c r="Q123" s="729"/>
      <c r="R123" s="729"/>
      <c r="S123" s="193"/>
      <c r="T123" s="193"/>
      <c r="U123" s="729"/>
      <c r="V123" s="729"/>
      <c r="W123" s="193"/>
      <c r="X123" s="193"/>
      <c r="Y123" s="729"/>
      <c r="Z123" s="729"/>
      <c r="AA123" s="193"/>
      <c r="AB123" s="193"/>
      <c r="AC123" s="729"/>
      <c r="AD123" s="729"/>
      <c r="AE123" s="193"/>
      <c r="AF123" s="193"/>
      <c r="AG123" s="729"/>
      <c r="AH123" s="729"/>
      <c r="AI123" s="193"/>
      <c r="AJ123" s="193"/>
      <c r="AK123" s="193"/>
      <c r="AL123" s="193"/>
      <c r="AM123" s="193"/>
      <c r="AN123" s="193"/>
      <c r="AO123" s="193"/>
      <c r="AP123" s="193"/>
      <c r="AQ123" s="193"/>
      <c r="AR123" s="193"/>
      <c r="AS123" s="193"/>
      <c r="AT123" s="193"/>
      <c r="AU123" s="193"/>
      <c r="AV123" s="193"/>
      <c r="AW123" s="193"/>
      <c r="AX123" s="193"/>
      <c r="AY123" s="193"/>
      <c r="AZ123" s="193"/>
      <c r="BA123" s="193"/>
      <c r="BB123" s="193"/>
      <c r="BC123" s="193"/>
      <c r="BD123" s="193"/>
      <c r="BE123" s="193"/>
      <c r="BF123" s="193"/>
      <c r="BG123" s="193"/>
      <c r="BH123" s="193"/>
      <c r="BI123" s="193"/>
      <c r="BJ123" s="193"/>
      <c r="BK123" s="193"/>
      <c r="BL123" s="193"/>
      <c r="BM123" s="193"/>
      <c r="BN123" s="193"/>
      <c r="BO123" s="193"/>
      <c r="BP123" s="193"/>
      <c r="BQ123" s="193"/>
    </row>
    <row r="124" spans="1:69">
      <c r="A124" s="188"/>
      <c r="B124" s="189" t="s">
        <v>207</v>
      </c>
      <c r="C124" s="616">
        <v>0</v>
      </c>
      <c r="D124" s="620">
        <v>0</v>
      </c>
      <c r="E124" s="616">
        <v>0</v>
      </c>
      <c r="F124" s="620">
        <v>0</v>
      </c>
      <c r="G124" s="616">
        <v>6.915</v>
      </c>
      <c r="H124" s="620">
        <v>-10.666</v>
      </c>
      <c r="I124" s="616">
        <v>7.758</v>
      </c>
      <c r="J124" s="620">
        <v>-22.692</v>
      </c>
      <c r="K124" s="616">
        <v>-26.41</v>
      </c>
      <c r="L124" s="620">
        <v>-64.462000000000003</v>
      </c>
      <c r="M124" s="616">
        <v>87.668999999999997</v>
      </c>
      <c r="N124" s="620">
        <v>18.403999999999996</v>
      </c>
      <c r="O124" s="616">
        <v>-43.475000000000001</v>
      </c>
      <c r="P124" s="620">
        <v>-56.755000000000003</v>
      </c>
      <c r="Q124" s="616">
        <v>181.934</v>
      </c>
      <c r="R124" s="620">
        <v>123.06</v>
      </c>
      <c r="S124" s="616">
        <v>0</v>
      </c>
      <c r="T124" s="620">
        <v>0</v>
      </c>
      <c r="U124" s="616">
        <v>0</v>
      </c>
      <c r="V124" s="620">
        <v>0</v>
      </c>
      <c r="W124" s="616">
        <v>-9.5399999999999991</v>
      </c>
      <c r="X124" s="620">
        <v>-10.896000000000001</v>
      </c>
      <c r="Y124" s="616">
        <v>6.0690000000000008</v>
      </c>
      <c r="Z124" s="620">
        <v>7.6069999999999993</v>
      </c>
      <c r="AA124" s="616">
        <v>0</v>
      </c>
      <c r="AB124" s="620">
        <v>0</v>
      </c>
      <c r="AC124" s="616">
        <v>0</v>
      </c>
      <c r="AD124" s="620">
        <v>0</v>
      </c>
      <c r="AE124" s="616">
        <v>-72.510000000000005</v>
      </c>
      <c r="AF124" s="620">
        <v>-142.779</v>
      </c>
      <c r="AG124" s="616">
        <v>283.43</v>
      </c>
      <c r="AH124" s="620">
        <v>126.37900000000002</v>
      </c>
      <c r="AJ124" s="188">
        <v>0</v>
      </c>
      <c r="AK124" s="189" t="s">
        <v>207</v>
      </c>
      <c r="AL124" s="616">
        <v>0</v>
      </c>
      <c r="AM124" s="620">
        <v>0</v>
      </c>
      <c r="AN124" s="616">
        <v>0</v>
      </c>
      <c r="AO124" s="620">
        <v>0</v>
      </c>
      <c r="AP124" s="616">
        <v>-0.84299999999999997</v>
      </c>
      <c r="AQ124" s="620">
        <v>12.026</v>
      </c>
      <c r="AR124" s="616">
        <v>0.71799999999999997</v>
      </c>
      <c r="AS124" s="620">
        <v>-6.8559999999999999</v>
      </c>
      <c r="AT124" s="616">
        <v>-114.07899999999999</v>
      </c>
      <c r="AU124" s="620">
        <v>-82.866</v>
      </c>
      <c r="AV124" s="616">
        <v>-19.100999999999999</v>
      </c>
      <c r="AW124" s="620">
        <v>-30.061</v>
      </c>
      <c r="AX124" s="616">
        <v>-225.40899999999999</v>
      </c>
      <c r="AY124" s="620">
        <v>-179.815</v>
      </c>
      <c r="AZ124" s="616">
        <v>-100.084</v>
      </c>
      <c r="BA124" s="620">
        <v>-63.127000000000002</v>
      </c>
      <c r="BB124" s="616">
        <v>0</v>
      </c>
      <c r="BC124" s="620">
        <v>0</v>
      </c>
      <c r="BD124" s="616">
        <v>0</v>
      </c>
      <c r="BE124" s="620">
        <v>0</v>
      </c>
      <c r="BF124" s="616">
        <v>-15.609</v>
      </c>
      <c r="BG124" s="620">
        <v>-18.503</v>
      </c>
      <c r="BH124" s="616">
        <v>-2.089</v>
      </c>
      <c r="BI124" s="620">
        <v>-5.7460000000000004</v>
      </c>
      <c r="BJ124" s="616">
        <v>0</v>
      </c>
      <c r="BK124" s="620">
        <v>0</v>
      </c>
      <c r="BL124" s="616">
        <v>0</v>
      </c>
      <c r="BM124" s="620">
        <v>0</v>
      </c>
      <c r="BN124" s="616">
        <v>-355.94</v>
      </c>
      <c r="BO124" s="620">
        <v>-269.15800000000002</v>
      </c>
      <c r="BP124" s="616">
        <v>-120.556</v>
      </c>
      <c r="BQ124" s="620">
        <v>-105.79</v>
      </c>
    </row>
    <row r="125" spans="1:69">
      <c r="E125" s="729"/>
      <c r="F125" s="729"/>
      <c r="I125" s="729"/>
      <c r="J125" s="729"/>
      <c r="M125" s="729"/>
      <c r="N125" s="729"/>
      <c r="Q125" s="729"/>
      <c r="R125" s="729"/>
      <c r="S125" s="193"/>
      <c r="T125" s="193"/>
      <c r="U125" s="729"/>
      <c r="V125" s="729"/>
      <c r="W125" s="193"/>
      <c r="X125" s="193"/>
      <c r="Y125" s="729"/>
      <c r="Z125" s="729"/>
      <c r="AA125" s="193"/>
      <c r="AB125" s="193"/>
      <c r="AC125" s="729"/>
      <c r="AD125" s="729"/>
      <c r="AE125" s="193"/>
      <c r="AF125" s="193"/>
      <c r="AG125" s="729"/>
      <c r="AH125" s="729"/>
      <c r="AI125" s="193"/>
      <c r="AJ125" s="193"/>
      <c r="AK125" s="193"/>
      <c r="AL125" s="193"/>
      <c r="AM125" s="193"/>
      <c r="AN125" s="193"/>
      <c r="AO125" s="193"/>
      <c r="AP125" s="193"/>
      <c r="AQ125" s="193"/>
      <c r="AR125" s="193"/>
      <c r="AS125" s="193"/>
      <c r="AT125" s="193"/>
      <c r="AU125" s="193"/>
      <c r="AV125" s="193"/>
      <c r="AW125" s="193"/>
      <c r="AX125" s="193"/>
      <c r="AY125" s="193"/>
      <c r="AZ125" s="193"/>
      <c r="BA125" s="193"/>
      <c r="BB125" s="193"/>
      <c r="BC125" s="193"/>
      <c r="BD125" s="193"/>
      <c r="BE125" s="193"/>
      <c r="BF125" s="193"/>
      <c r="BG125" s="193"/>
      <c r="BH125" s="193"/>
      <c r="BI125" s="193"/>
      <c r="BJ125" s="193"/>
      <c r="BK125" s="193"/>
      <c r="BL125" s="193"/>
      <c r="BM125" s="193"/>
      <c r="BN125" s="193"/>
      <c r="BO125" s="193"/>
      <c r="BP125" s="193"/>
      <c r="BQ125" s="193"/>
    </row>
    <row r="126" spans="1:69" s="168" customFormat="1">
      <c r="A126" s="182" t="s">
        <v>230</v>
      </c>
      <c r="B126" s="205"/>
      <c r="C126" s="625">
        <v>0</v>
      </c>
      <c r="D126" s="619">
        <v>0</v>
      </c>
      <c r="E126" s="625">
        <v>0</v>
      </c>
      <c r="F126" s="619">
        <v>0</v>
      </c>
      <c r="G126" s="625">
        <v>-46.209000000000003</v>
      </c>
      <c r="H126" s="619">
        <v>-117.44199999999999</v>
      </c>
      <c r="I126" s="625">
        <v>256.91300000000001</v>
      </c>
      <c r="J126" s="619">
        <v>-103.913</v>
      </c>
      <c r="K126" s="625">
        <v>72.91</v>
      </c>
      <c r="L126" s="619">
        <v>154.08000000000001</v>
      </c>
      <c r="M126" s="625">
        <v>-270.71100000000001</v>
      </c>
      <c r="N126" s="619">
        <v>-147.77500000000001</v>
      </c>
      <c r="O126" s="625">
        <v>89.295000000000002</v>
      </c>
      <c r="P126" s="619">
        <v>106.206</v>
      </c>
      <c r="Q126" s="625">
        <v>-282.16199999999998</v>
      </c>
      <c r="R126" s="619">
        <v>-213.678</v>
      </c>
      <c r="S126" s="625">
        <v>0</v>
      </c>
      <c r="T126" s="619">
        <v>0</v>
      </c>
      <c r="U126" s="625">
        <v>0</v>
      </c>
      <c r="V126" s="619">
        <v>0.184</v>
      </c>
      <c r="W126" s="625">
        <v>18.478000000000002</v>
      </c>
      <c r="X126" s="619">
        <v>15.342000000000001</v>
      </c>
      <c r="Y126" s="625">
        <v>60.576000000000001</v>
      </c>
      <c r="Z126" s="619">
        <v>-47.005000000000003</v>
      </c>
      <c r="AA126" s="625">
        <v>-5.0000000000000001E-3</v>
      </c>
      <c r="AB126" s="619">
        <v>-6.0000000000000001E-3</v>
      </c>
      <c r="AC126" s="625">
        <v>2.4999999999999998E-2</v>
      </c>
      <c r="AD126" s="619">
        <v>6.0000000000000001E-3</v>
      </c>
      <c r="AE126" s="625">
        <v>134.46899999999999</v>
      </c>
      <c r="AF126" s="619">
        <v>158.18</v>
      </c>
      <c r="AG126" s="625">
        <v>-235.35899999999998</v>
      </c>
      <c r="AH126" s="619">
        <v>-512.18100000000004</v>
      </c>
      <c r="AJ126" s="182" t="s">
        <v>230</v>
      </c>
      <c r="AK126" s="205">
        <v>0</v>
      </c>
      <c r="AL126" s="625">
        <v>0</v>
      </c>
      <c r="AM126" s="619">
        <v>0</v>
      </c>
      <c r="AN126" s="625">
        <v>0</v>
      </c>
      <c r="AO126" s="619">
        <v>0</v>
      </c>
      <c r="AP126" s="625">
        <v>-303.12200000000001</v>
      </c>
      <c r="AQ126" s="619">
        <v>-13.529</v>
      </c>
      <c r="AR126" s="625">
        <v>17.672999999999998</v>
      </c>
      <c r="AS126" s="619">
        <v>-17.902999999999999</v>
      </c>
      <c r="AT126" s="625">
        <v>343.62099999999998</v>
      </c>
      <c r="AU126" s="619">
        <v>301.85500000000002</v>
      </c>
      <c r="AV126" s="625">
        <v>82.427999999999997</v>
      </c>
      <c r="AW126" s="619">
        <v>117.94799999999999</v>
      </c>
      <c r="AX126" s="625">
        <v>371.45699999999999</v>
      </c>
      <c r="AY126" s="619">
        <v>319.88400000000001</v>
      </c>
      <c r="AZ126" s="625">
        <v>166.01300000000001</v>
      </c>
      <c r="BA126" s="619">
        <v>113.96899999999999</v>
      </c>
      <c r="BB126" s="625">
        <v>0</v>
      </c>
      <c r="BC126" s="619">
        <v>-0.184</v>
      </c>
      <c r="BD126" s="625">
        <v>0</v>
      </c>
      <c r="BE126" s="619">
        <v>-0.184</v>
      </c>
      <c r="BF126" s="625">
        <v>-42.097999999999999</v>
      </c>
      <c r="BG126" s="619">
        <v>62.347000000000001</v>
      </c>
      <c r="BH126" s="625">
        <v>11.922000000000001</v>
      </c>
      <c r="BI126" s="619">
        <v>29.431999999999999</v>
      </c>
      <c r="BJ126" s="625">
        <v>-0.03</v>
      </c>
      <c r="BK126" s="619">
        <v>-1.2E-2</v>
      </c>
      <c r="BL126" s="625">
        <v>-1.9E-2</v>
      </c>
      <c r="BM126" s="619">
        <v>-3.0000000000000001E-3</v>
      </c>
      <c r="BN126" s="625">
        <v>369.82799999999997</v>
      </c>
      <c r="BO126" s="619">
        <v>670.36099999999999</v>
      </c>
      <c r="BP126" s="625">
        <v>278.017</v>
      </c>
      <c r="BQ126" s="619">
        <v>243.25899999999999</v>
      </c>
    </row>
    <row r="127" spans="1:69">
      <c r="A127" s="188"/>
      <c r="B127" s="189" t="s">
        <v>208</v>
      </c>
      <c r="C127" s="616">
        <v>0</v>
      </c>
      <c r="D127" s="620">
        <v>0</v>
      </c>
      <c r="E127" s="616">
        <v>0</v>
      </c>
      <c r="F127" s="620">
        <v>0</v>
      </c>
      <c r="G127" s="616">
        <v>0</v>
      </c>
      <c r="H127" s="620">
        <v>0</v>
      </c>
      <c r="I127" s="616">
        <v>0</v>
      </c>
      <c r="J127" s="620">
        <v>0</v>
      </c>
      <c r="K127" s="616">
        <v>0</v>
      </c>
      <c r="L127" s="620">
        <v>0</v>
      </c>
      <c r="M127" s="616">
        <v>0</v>
      </c>
      <c r="N127" s="620">
        <v>0</v>
      </c>
      <c r="O127" s="616">
        <v>0</v>
      </c>
      <c r="P127" s="620">
        <v>0</v>
      </c>
      <c r="Q127" s="616">
        <v>0</v>
      </c>
      <c r="R127" s="620">
        <v>0</v>
      </c>
      <c r="S127" s="616">
        <v>80.281000000000006</v>
      </c>
      <c r="T127" s="620">
        <v>31.866</v>
      </c>
      <c r="U127" s="616">
        <v>-81.173000000000002</v>
      </c>
      <c r="V127" s="620">
        <v>-142.065</v>
      </c>
      <c r="W127" s="616">
        <v>0</v>
      </c>
      <c r="X127" s="620">
        <v>0</v>
      </c>
      <c r="Y127" s="616">
        <v>0</v>
      </c>
      <c r="Z127" s="620">
        <v>0</v>
      </c>
      <c r="AA127" s="616">
        <v>-5.7000000000000002E-2</v>
      </c>
      <c r="AB127" s="620">
        <v>6.0000000000000001E-3</v>
      </c>
      <c r="AC127" s="616">
        <v>-8.6999999999999994E-2</v>
      </c>
      <c r="AD127" s="620">
        <v>-6.0000000000000001E-3</v>
      </c>
      <c r="AE127" s="616">
        <v>80.224000000000004</v>
      </c>
      <c r="AF127" s="620">
        <v>31.872</v>
      </c>
      <c r="AG127" s="616">
        <v>-81.260000000000005</v>
      </c>
      <c r="AH127" s="620">
        <v>-142.07100000000003</v>
      </c>
      <c r="AJ127" s="188">
        <v>0</v>
      </c>
      <c r="AK127" s="189" t="s">
        <v>208</v>
      </c>
      <c r="AL127" s="616">
        <v>0</v>
      </c>
      <c r="AM127" s="620">
        <v>0</v>
      </c>
      <c r="AN127" s="616">
        <v>0</v>
      </c>
      <c r="AO127" s="620">
        <v>0</v>
      </c>
      <c r="AP127" s="616">
        <v>0</v>
      </c>
      <c r="AQ127" s="620">
        <v>0</v>
      </c>
      <c r="AR127" s="616">
        <v>0</v>
      </c>
      <c r="AS127" s="620">
        <v>0</v>
      </c>
      <c r="AT127" s="616">
        <v>0</v>
      </c>
      <c r="AU127" s="620">
        <v>0</v>
      </c>
      <c r="AV127" s="616">
        <v>0</v>
      </c>
      <c r="AW127" s="620">
        <v>0</v>
      </c>
      <c r="AX127" s="616">
        <v>0</v>
      </c>
      <c r="AY127" s="620">
        <v>0</v>
      </c>
      <c r="AZ127" s="616">
        <v>0</v>
      </c>
      <c r="BA127" s="620">
        <v>0</v>
      </c>
      <c r="BB127" s="616">
        <v>161.45400000000001</v>
      </c>
      <c r="BC127" s="620">
        <v>173.93100000000001</v>
      </c>
      <c r="BD127" s="616">
        <v>47.579000000000001</v>
      </c>
      <c r="BE127" s="620">
        <v>52.255000000000003</v>
      </c>
      <c r="BF127" s="616">
        <v>0</v>
      </c>
      <c r="BG127" s="620">
        <v>0</v>
      </c>
      <c r="BH127" s="616">
        <v>0</v>
      </c>
      <c r="BI127" s="620">
        <v>0</v>
      </c>
      <c r="BJ127" s="616">
        <v>0.03</v>
      </c>
      <c r="BK127" s="620">
        <v>1.2E-2</v>
      </c>
      <c r="BL127" s="616">
        <v>1.9E-2</v>
      </c>
      <c r="BM127" s="620">
        <v>3.0000000000000001E-3</v>
      </c>
      <c r="BN127" s="616">
        <v>161.48400000000001</v>
      </c>
      <c r="BO127" s="620">
        <v>173.94300000000001</v>
      </c>
      <c r="BP127" s="616">
        <v>47.597999999999999</v>
      </c>
      <c r="BQ127" s="620">
        <v>52.258000000000003</v>
      </c>
    </row>
    <row r="128" spans="1:69" s="168" customFormat="1">
      <c r="A128" s="196" t="s">
        <v>83</v>
      </c>
      <c r="B128" s="183"/>
      <c r="C128" s="625">
        <v>0</v>
      </c>
      <c r="D128" s="619">
        <v>0</v>
      </c>
      <c r="E128" s="625">
        <v>0</v>
      </c>
      <c r="F128" s="619">
        <v>0</v>
      </c>
      <c r="G128" s="625">
        <v>-46.209000000000003</v>
      </c>
      <c r="H128" s="619">
        <v>-117.44199999999999</v>
      </c>
      <c r="I128" s="625">
        <v>256.91300000000001</v>
      </c>
      <c r="J128" s="619">
        <v>-103.913</v>
      </c>
      <c r="K128" s="625">
        <v>72.91</v>
      </c>
      <c r="L128" s="619">
        <v>154.08000000000001</v>
      </c>
      <c r="M128" s="625">
        <v>-270.71100000000001</v>
      </c>
      <c r="N128" s="619">
        <v>-147.77500000000001</v>
      </c>
      <c r="O128" s="625">
        <v>89.295000000000002</v>
      </c>
      <c r="P128" s="619">
        <v>106.206</v>
      </c>
      <c r="Q128" s="625">
        <v>-282.16199999999998</v>
      </c>
      <c r="R128" s="619">
        <v>-213.678</v>
      </c>
      <c r="S128" s="625">
        <v>80.281000000000006</v>
      </c>
      <c r="T128" s="619">
        <v>31.866</v>
      </c>
      <c r="U128" s="625">
        <v>-81.173000000000002</v>
      </c>
      <c r="V128" s="619">
        <v>-141.88100000000003</v>
      </c>
      <c r="W128" s="625">
        <v>18.478000000000002</v>
      </c>
      <c r="X128" s="619">
        <v>15.342000000000001</v>
      </c>
      <c r="Y128" s="625">
        <v>60.576000000000001</v>
      </c>
      <c r="Z128" s="619">
        <v>-47.005000000000003</v>
      </c>
      <c r="AA128" s="625">
        <v>-6.2E-2</v>
      </c>
      <c r="AB128" s="619">
        <v>0</v>
      </c>
      <c r="AC128" s="625">
        <v>-6.2E-2</v>
      </c>
      <c r="AD128" s="619">
        <v>0</v>
      </c>
      <c r="AE128" s="625">
        <v>214.69300000000001</v>
      </c>
      <c r="AF128" s="619">
        <v>190.05199999999999</v>
      </c>
      <c r="AG128" s="625">
        <v>-316.61900000000003</v>
      </c>
      <c r="AH128" s="619">
        <v>-654.25199999999995</v>
      </c>
      <c r="AJ128" s="196" t="s">
        <v>83</v>
      </c>
      <c r="AK128" s="183">
        <v>0</v>
      </c>
      <c r="AL128" s="625">
        <v>0</v>
      </c>
      <c r="AM128" s="619">
        <v>0</v>
      </c>
      <c r="AN128" s="625">
        <v>0</v>
      </c>
      <c r="AO128" s="619">
        <v>0</v>
      </c>
      <c r="AP128" s="625">
        <v>-303.12200000000001</v>
      </c>
      <c r="AQ128" s="619">
        <v>-13.529</v>
      </c>
      <c r="AR128" s="625">
        <v>17.672999999999998</v>
      </c>
      <c r="AS128" s="619">
        <v>-17.902999999999999</v>
      </c>
      <c r="AT128" s="625">
        <v>343.62099999999998</v>
      </c>
      <c r="AU128" s="619">
        <v>301.85500000000002</v>
      </c>
      <c r="AV128" s="625">
        <v>82.427999999999997</v>
      </c>
      <c r="AW128" s="619">
        <v>117.94799999999999</v>
      </c>
      <c r="AX128" s="625">
        <v>371.45699999999999</v>
      </c>
      <c r="AY128" s="619">
        <v>319.88400000000001</v>
      </c>
      <c r="AZ128" s="625">
        <v>166.01300000000001</v>
      </c>
      <c r="BA128" s="619">
        <v>113.96899999999999</v>
      </c>
      <c r="BB128" s="625">
        <v>161.45400000000001</v>
      </c>
      <c r="BC128" s="619">
        <v>173.74700000000001</v>
      </c>
      <c r="BD128" s="625">
        <v>47.579000000000001</v>
      </c>
      <c r="BE128" s="619">
        <v>52.070999999999998</v>
      </c>
      <c r="BF128" s="625">
        <v>-42.097999999999999</v>
      </c>
      <c r="BG128" s="619">
        <v>62.347000000000001</v>
      </c>
      <c r="BH128" s="625">
        <v>11.922000000000001</v>
      </c>
      <c r="BI128" s="619">
        <v>29.431999999999999</v>
      </c>
      <c r="BJ128" s="625">
        <v>0</v>
      </c>
      <c r="BK128" s="619">
        <v>0</v>
      </c>
      <c r="BL128" s="625">
        <v>0</v>
      </c>
      <c r="BM128" s="619">
        <v>0</v>
      </c>
      <c r="BN128" s="625">
        <v>531.31200000000001</v>
      </c>
      <c r="BO128" s="619">
        <v>844.30399999999997</v>
      </c>
      <c r="BP128" s="625">
        <v>325.61500000000001</v>
      </c>
      <c r="BQ128" s="619">
        <v>295.517</v>
      </c>
    </row>
    <row r="129" spans="1:18">
      <c r="E129" s="207"/>
      <c r="F129" s="207"/>
      <c r="Q129" s="193"/>
      <c r="R129" s="193"/>
    </row>
    <row r="130" spans="1:18">
      <c r="C130" s="207"/>
      <c r="D130" s="207"/>
    </row>
    <row r="131" spans="1:18">
      <c r="C131" s="225"/>
      <c r="O131" s="181"/>
      <c r="P131" s="181"/>
    </row>
    <row r="132" spans="1:18">
      <c r="A132" s="905" t="s">
        <v>71</v>
      </c>
      <c r="B132" s="906"/>
      <c r="C132" s="894" t="s">
        <v>20</v>
      </c>
      <c r="D132" s="896"/>
      <c r="E132" s="894" t="s">
        <v>10</v>
      </c>
      <c r="F132" s="896"/>
      <c r="G132" s="894" t="s">
        <v>46</v>
      </c>
      <c r="H132" s="896"/>
      <c r="I132" s="894" t="s">
        <v>14</v>
      </c>
      <c r="J132" s="896"/>
      <c r="K132" s="894" t="s">
        <v>47</v>
      </c>
      <c r="L132" s="896"/>
      <c r="M132" s="894" t="s">
        <v>300</v>
      </c>
      <c r="N132" s="896"/>
      <c r="O132" s="894" t="s">
        <v>237</v>
      </c>
      <c r="P132" s="896"/>
      <c r="Q132" s="894" t="s">
        <v>17</v>
      </c>
      <c r="R132" s="896"/>
    </row>
    <row r="133" spans="1:18">
      <c r="A133" s="897" t="s">
        <v>231</v>
      </c>
      <c r="B133" s="898"/>
      <c r="C133" s="612" t="s">
        <v>511</v>
      </c>
      <c r="D133" s="285" t="s">
        <v>512</v>
      </c>
      <c r="E133" s="612" t="s">
        <v>511</v>
      </c>
      <c r="F133" s="285" t="s">
        <v>512</v>
      </c>
      <c r="G133" s="612" t="s">
        <v>511</v>
      </c>
      <c r="H133" s="285" t="s">
        <v>512</v>
      </c>
      <c r="I133" s="612" t="s">
        <v>511</v>
      </c>
      <c r="J133" s="285" t="s">
        <v>512</v>
      </c>
      <c r="K133" s="612" t="s">
        <v>511</v>
      </c>
      <c r="L133" s="285" t="s">
        <v>512</v>
      </c>
      <c r="M133" s="612" t="s">
        <v>511</v>
      </c>
      <c r="N133" s="285" t="s">
        <v>512</v>
      </c>
      <c r="O133" s="612" t="s">
        <v>511</v>
      </c>
      <c r="P133" s="285" t="s">
        <v>512</v>
      </c>
      <c r="Q133" s="612" t="s">
        <v>511</v>
      </c>
      <c r="R133" s="285" t="s">
        <v>512</v>
      </c>
    </row>
    <row r="134" spans="1:18">
      <c r="A134" s="899"/>
      <c r="B134" s="900"/>
      <c r="C134" s="613" t="s">
        <v>290</v>
      </c>
      <c r="D134" s="286" t="s">
        <v>290</v>
      </c>
      <c r="E134" s="613" t="s">
        <v>290</v>
      </c>
      <c r="F134" s="286" t="s">
        <v>290</v>
      </c>
      <c r="G134" s="613" t="s">
        <v>290</v>
      </c>
      <c r="H134" s="286" t="s">
        <v>290</v>
      </c>
      <c r="I134" s="613" t="s">
        <v>290</v>
      </c>
      <c r="J134" s="286" t="s">
        <v>290</v>
      </c>
      <c r="K134" s="613" t="s">
        <v>290</v>
      </c>
      <c r="L134" s="286" t="s">
        <v>290</v>
      </c>
      <c r="M134" s="613" t="s">
        <v>290</v>
      </c>
      <c r="N134" s="286" t="s">
        <v>290</v>
      </c>
      <c r="O134" s="613" t="s">
        <v>290</v>
      </c>
      <c r="P134" s="286" t="s">
        <v>290</v>
      </c>
      <c r="Q134" s="613" t="s">
        <v>290</v>
      </c>
      <c r="R134" s="286" t="s">
        <v>290</v>
      </c>
    </row>
    <row r="135" spans="1:18">
      <c r="E135" s="621"/>
      <c r="F135" s="621"/>
      <c r="G135" s="621"/>
      <c r="H135" s="621"/>
      <c r="I135" s="621"/>
      <c r="J135" s="621"/>
      <c r="K135" s="621"/>
      <c r="L135" s="621"/>
      <c r="M135" s="621"/>
      <c r="N135" s="621"/>
      <c r="O135" s="621"/>
      <c r="P135" s="621"/>
      <c r="Q135" s="621"/>
      <c r="R135" s="621"/>
    </row>
    <row r="136" spans="1:18">
      <c r="A136" s="182"/>
      <c r="B136" s="195" t="s">
        <v>210</v>
      </c>
      <c r="C136" s="616">
        <v>0</v>
      </c>
      <c r="D136" s="620">
        <v>0</v>
      </c>
      <c r="E136" s="616">
        <v>5525</v>
      </c>
      <c r="F136" s="620">
        <v>-1354</v>
      </c>
      <c r="G136" s="616">
        <v>150772</v>
      </c>
      <c r="H136" s="620">
        <v>-57712</v>
      </c>
      <c r="I136" s="616">
        <v>469144</v>
      </c>
      <c r="J136" s="620">
        <v>42982</v>
      </c>
      <c r="K136" s="616">
        <v>36430</v>
      </c>
      <c r="L136" s="620">
        <v>128939</v>
      </c>
      <c r="M136" s="616">
        <v>19495</v>
      </c>
      <c r="N136" s="620">
        <v>45622</v>
      </c>
      <c r="O136" s="616">
        <v>-25</v>
      </c>
      <c r="P136" s="620">
        <v>-485</v>
      </c>
      <c r="Q136" s="616">
        <v>681341</v>
      </c>
      <c r="R136" s="620">
        <v>157992</v>
      </c>
    </row>
    <row r="137" spans="1:18">
      <c r="A137" s="182"/>
      <c r="B137" s="195" t="s">
        <v>211</v>
      </c>
      <c r="C137" s="616">
        <v>0</v>
      </c>
      <c r="D137" s="620">
        <v>0</v>
      </c>
      <c r="E137" s="616">
        <v>-1132</v>
      </c>
      <c r="F137" s="620">
        <v>-15431</v>
      </c>
      <c r="G137" s="616">
        <v>-615828</v>
      </c>
      <c r="H137" s="620">
        <v>1250195</v>
      </c>
      <c r="I137" s="616">
        <v>-67540</v>
      </c>
      <c r="J137" s="620">
        <v>61542</v>
      </c>
      <c r="K137" s="616">
        <v>-32820</v>
      </c>
      <c r="L137" s="620">
        <v>-71721</v>
      </c>
      <c r="M137" s="616">
        <v>-1924</v>
      </c>
      <c r="N137" s="620">
        <v>-793</v>
      </c>
      <c r="O137" s="616">
        <v>0</v>
      </c>
      <c r="P137" s="620">
        <v>-1615</v>
      </c>
      <c r="Q137" s="616">
        <v>-719244</v>
      </c>
      <c r="R137" s="620">
        <v>1222177</v>
      </c>
    </row>
    <row r="138" spans="1:18">
      <c r="A138" s="182"/>
      <c r="B138" s="195" t="s">
        <v>212</v>
      </c>
      <c r="C138" s="616">
        <v>0</v>
      </c>
      <c r="D138" s="620">
        <v>0</v>
      </c>
      <c r="E138" s="616">
        <v>0</v>
      </c>
      <c r="F138" s="620">
        <v>0</v>
      </c>
      <c r="G138" s="616">
        <v>267508</v>
      </c>
      <c r="H138" s="620">
        <v>-184156</v>
      </c>
      <c r="I138" s="616">
        <v>-76631</v>
      </c>
      <c r="J138" s="620">
        <v>3889</v>
      </c>
      <c r="K138" s="616">
        <v>-13128</v>
      </c>
      <c r="L138" s="620">
        <v>73216</v>
      </c>
      <c r="M138" s="616">
        <v>-17788</v>
      </c>
      <c r="N138" s="620">
        <v>-1615</v>
      </c>
      <c r="O138" s="616">
        <v>0</v>
      </c>
      <c r="P138" s="620">
        <v>1615</v>
      </c>
      <c r="Q138" s="616">
        <v>159961</v>
      </c>
      <c r="R138" s="620">
        <v>-107051</v>
      </c>
    </row>
    <row r="146" spans="3:11">
      <c r="C146" s="181">
        <v>0</v>
      </c>
      <c r="D146" s="181">
        <v>0</v>
      </c>
      <c r="E146" s="181"/>
      <c r="F146" s="181"/>
      <c r="G146" s="181"/>
      <c r="H146" s="181"/>
      <c r="I146" s="181"/>
      <c r="J146" s="181"/>
      <c r="K146" s="181"/>
    </row>
  </sheetData>
  <mergeCells count="88">
    <mergeCell ref="AJ77:AK78"/>
    <mergeCell ref="BF76:BG76"/>
    <mergeCell ref="BH76:BI76"/>
    <mergeCell ref="BJ76:BK76"/>
    <mergeCell ref="BL76:BM76"/>
    <mergeCell ref="AV76:AW76"/>
    <mergeCell ref="AX76:AY76"/>
    <mergeCell ref="AZ76:BA76"/>
    <mergeCell ref="BB76:BC76"/>
    <mergeCell ref="BD76:BE76"/>
    <mergeCell ref="AL76:AM76"/>
    <mergeCell ref="AN76:AO76"/>
    <mergeCell ref="AP76:AQ76"/>
    <mergeCell ref="AR76:AS76"/>
    <mergeCell ref="AT76:AU76"/>
    <mergeCell ref="AL74:BQ74"/>
    <mergeCell ref="AJ75:AK75"/>
    <mergeCell ref="AL75:AO75"/>
    <mergeCell ref="AP75:AS75"/>
    <mergeCell ref="AT75:AW75"/>
    <mergeCell ref="AX75:BA75"/>
    <mergeCell ref="BB75:BE75"/>
    <mergeCell ref="BF75:BI75"/>
    <mergeCell ref="BJ75:BM75"/>
    <mergeCell ref="BN75:BQ75"/>
    <mergeCell ref="BP76:BQ76"/>
    <mergeCell ref="BN76:BO76"/>
    <mergeCell ref="A2:B2"/>
    <mergeCell ref="A3:B3"/>
    <mergeCell ref="C3:D3"/>
    <mergeCell ref="Q3:R3"/>
    <mergeCell ref="C2:R2"/>
    <mergeCell ref="O3:P3"/>
    <mergeCell ref="E3:F3"/>
    <mergeCell ref="G3:H3"/>
    <mergeCell ref="I3:J3"/>
    <mergeCell ref="M3:N3"/>
    <mergeCell ref="K3:L3"/>
    <mergeCell ref="C76:D76"/>
    <mergeCell ref="E76:F76"/>
    <mergeCell ref="C75:F75"/>
    <mergeCell ref="I76:J76"/>
    <mergeCell ref="G75:J75"/>
    <mergeCell ref="A75:B75"/>
    <mergeCell ref="A4:B5"/>
    <mergeCell ref="A34:B34"/>
    <mergeCell ref="C34:R34"/>
    <mergeCell ref="O35:P35"/>
    <mergeCell ref="M35:N35"/>
    <mergeCell ref="Q35:R35"/>
    <mergeCell ref="K35:L35"/>
    <mergeCell ref="C74:AH74"/>
    <mergeCell ref="S75:V75"/>
    <mergeCell ref="K76:L76"/>
    <mergeCell ref="M76:N76"/>
    <mergeCell ref="K75:N75"/>
    <mergeCell ref="AE76:AF76"/>
    <mergeCell ref="I132:J132"/>
    <mergeCell ref="M132:N132"/>
    <mergeCell ref="K132:L132"/>
    <mergeCell ref="A133:B134"/>
    <mergeCell ref="A35:B35"/>
    <mergeCell ref="C35:D35"/>
    <mergeCell ref="E35:F35"/>
    <mergeCell ref="I35:J35"/>
    <mergeCell ref="A77:B78"/>
    <mergeCell ref="A132:B132"/>
    <mergeCell ref="C132:D132"/>
    <mergeCell ref="E132:F132"/>
    <mergeCell ref="G132:H132"/>
    <mergeCell ref="G35:H35"/>
    <mergeCell ref="A36:B37"/>
    <mergeCell ref="G76:H76"/>
    <mergeCell ref="AG76:AH76"/>
    <mergeCell ref="AE75:AH75"/>
    <mergeCell ref="O132:P132"/>
    <mergeCell ref="Q132:R132"/>
    <mergeCell ref="W75:Z75"/>
    <mergeCell ref="W76:X76"/>
    <mergeCell ref="Y76:Z76"/>
    <mergeCell ref="AA75:AD75"/>
    <mergeCell ref="AA76:AB76"/>
    <mergeCell ref="AC76:AD76"/>
    <mergeCell ref="O76:P76"/>
    <mergeCell ref="Q76:R76"/>
    <mergeCell ref="O75:R75"/>
    <mergeCell ref="S76:T76"/>
    <mergeCell ref="U76:V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I137"/>
  <sheetViews>
    <sheetView showGridLines="0" topLeftCell="A33" workbookViewId="0">
      <selection activeCell="C75" sqref="C75"/>
    </sheetView>
  </sheetViews>
  <sheetFormatPr baseColWidth="10" defaultColWidth="11.42578125" defaultRowHeight="12.75"/>
  <cols>
    <col min="1" max="1" width="6" customWidth="1"/>
    <col min="2" max="2" width="70.140625" customWidth="1"/>
    <col min="3" max="3" width="18.28515625" customWidth="1"/>
    <col min="4" max="4" width="19.28515625" customWidth="1"/>
    <col min="5" max="5" width="18.28515625" customWidth="1"/>
    <col min="6" max="6" width="18.140625" bestFit="1" customWidth="1"/>
    <col min="7" max="7" width="18.85546875" customWidth="1"/>
    <col min="8" max="8" width="19.7109375" customWidth="1"/>
    <col min="9" max="9" width="17.85546875" customWidth="1"/>
    <col min="10" max="10" width="18.5703125" customWidth="1"/>
    <col min="11" max="11" width="18.28515625" customWidth="1"/>
    <col min="12" max="12" width="18.85546875" customWidth="1"/>
    <col min="13" max="13" width="17.85546875" customWidth="1"/>
    <col min="14" max="14" width="19.140625" customWidth="1"/>
    <col min="15" max="15" width="18.5703125" customWidth="1"/>
    <col min="16" max="16" width="18.7109375" customWidth="1"/>
    <col min="17" max="17" width="16.140625" customWidth="1"/>
    <col min="18" max="18" width="15.140625" customWidth="1"/>
    <col min="19" max="19" width="16.5703125" customWidth="1"/>
    <col min="20" max="20" width="14" customWidth="1"/>
    <col min="21" max="21" width="16.28515625" customWidth="1"/>
    <col min="22" max="22" width="13.140625" customWidth="1"/>
    <col min="23" max="23" width="16.5703125" customWidth="1"/>
    <col min="24" max="24" width="15.7109375" customWidth="1"/>
    <col min="25" max="25" width="13.140625" customWidth="1"/>
    <col min="26" max="26" width="13.85546875" customWidth="1"/>
    <col min="27" max="27" width="15" customWidth="1"/>
    <col min="28" max="28" width="14.85546875" customWidth="1"/>
    <col min="29" max="29" width="15.85546875" customWidth="1"/>
    <col min="30" max="30" width="14.42578125" customWidth="1"/>
    <col min="31" max="31" width="11.42578125" customWidth="1"/>
    <col min="33" max="33" width="42.85546875" customWidth="1"/>
  </cols>
  <sheetData>
    <row r="1" spans="1:139" s="112" customFormat="1">
      <c r="A1" s="186"/>
      <c r="B1" s="186"/>
      <c r="C1" s="186"/>
      <c r="D1" s="186"/>
      <c r="E1" s="186"/>
      <c r="F1" s="186"/>
      <c r="G1" s="186"/>
      <c r="H1" s="186"/>
      <c r="I1" s="186"/>
      <c r="J1" s="186"/>
      <c r="K1" s="186"/>
      <c r="L1" s="186"/>
      <c r="M1" s="186"/>
      <c r="N1" s="186"/>
      <c r="O1" s="186"/>
      <c r="P1" s="186"/>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1:139" s="112" customFormat="1">
      <c r="A2" s="924" t="s">
        <v>116</v>
      </c>
      <c r="B2" s="925"/>
      <c r="C2" s="894" t="s">
        <v>45</v>
      </c>
      <c r="D2" s="895"/>
      <c r="E2" s="895"/>
      <c r="F2" s="895"/>
      <c r="G2" s="895"/>
      <c r="H2" s="895"/>
      <c r="I2" s="895"/>
      <c r="J2" s="895"/>
      <c r="K2" s="895"/>
      <c r="L2" s="895"/>
      <c r="M2" s="895"/>
      <c r="N2" s="895"/>
      <c r="O2" s="895"/>
      <c r="P2" s="895"/>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row>
    <row r="3" spans="1:139" s="112" customFormat="1">
      <c r="A3" s="905" t="s">
        <v>71</v>
      </c>
      <c r="B3" s="906"/>
      <c r="C3" s="894" t="s">
        <v>20</v>
      </c>
      <c r="D3" s="896"/>
      <c r="E3" s="894" t="s">
        <v>10</v>
      </c>
      <c r="F3" s="896"/>
      <c r="G3" s="894" t="s">
        <v>46</v>
      </c>
      <c r="H3" s="896"/>
      <c r="I3" s="894" t="s">
        <v>14</v>
      </c>
      <c r="J3" s="896"/>
      <c r="K3" s="894" t="s">
        <v>47</v>
      </c>
      <c r="L3" s="896"/>
      <c r="M3" s="894" t="s">
        <v>237</v>
      </c>
      <c r="N3" s="896"/>
      <c r="O3" s="894" t="s">
        <v>17</v>
      </c>
      <c r="P3" s="896"/>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row>
    <row r="4" spans="1:139" s="112" customFormat="1">
      <c r="A4" s="935" t="s">
        <v>213</v>
      </c>
      <c r="B4" s="936"/>
      <c r="C4" s="612" t="s">
        <v>511</v>
      </c>
      <c r="D4" s="614" t="s">
        <v>512</v>
      </c>
      <c r="E4" s="612" t="s">
        <v>511</v>
      </c>
      <c r="F4" s="614" t="s">
        <v>512</v>
      </c>
      <c r="G4" s="612" t="s">
        <v>511</v>
      </c>
      <c r="H4" s="614" t="s">
        <v>512</v>
      </c>
      <c r="I4" s="612" t="s">
        <v>511</v>
      </c>
      <c r="J4" s="614" t="s">
        <v>512</v>
      </c>
      <c r="K4" s="612" t="s">
        <v>511</v>
      </c>
      <c r="L4" s="614" t="s">
        <v>512</v>
      </c>
      <c r="M4" s="612" t="s">
        <v>511</v>
      </c>
      <c r="N4" s="614" t="s">
        <v>512</v>
      </c>
      <c r="O4" s="612" t="s">
        <v>511</v>
      </c>
      <c r="P4" s="614" t="s">
        <v>512</v>
      </c>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row>
    <row r="5" spans="1:139" s="112" customFormat="1">
      <c r="A5" s="937"/>
      <c r="B5" s="938"/>
      <c r="C5" s="613" t="s">
        <v>290</v>
      </c>
      <c r="D5" s="286" t="s">
        <v>290</v>
      </c>
      <c r="E5" s="613" t="s">
        <v>290</v>
      </c>
      <c r="F5" s="286" t="s">
        <v>290</v>
      </c>
      <c r="G5" s="613" t="s">
        <v>290</v>
      </c>
      <c r="H5" s="286" t="s">
        <v>290</v>
      </c>
      <c r="I5" s="613" t="s">
        <v>290</v>
      </c>
      <c r="J5" s="286" t="s">
        <v>290</v>
      </c>
      <c r="K5" s="613" t="s">
        <v>290</v>
      </c>
      <c r="L5" s="286" t="s">
        <v>290</v>
      </c>
      <c r="M5" s="613" t="s">
        <v>290</v>
      </c>
      <c r="N5" s="286" t="s">
        <v>290</v>
      </c>
      <c r="O5" s="613" t="s">
        <v>290</v>
      </c>
      <c r="P5" s="286" t="s">
        <v>290</v>
      </c>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1:139" s="107" customFormat="1">
      <c r="A6" s="182" t="s">
        <v>214</v>
      </c>
      <c r="B6" s="183"/>
      <c r="C6" s="611">
        <v>0</v>
      </c>
      <c r="D6" s="287">
        <v>0</v>
      </c>
      <c r="E6" s="611">
        <v>294.47500000000002</v>
      </c>
      <c r="F6" s="287">
        <v>128.98099999999999</v>
      </c>
      <c r="G6" s="611">
        <v>2967.797</v>
      </c>
      <c r="H6" s="287">
        <v>3126.9839999999999</v>
      </c>
      <c r="I6" s="611">
        <v>727.71900000000005</v>
      </c>
      <c r="J6" s="287">
        <v>791.50900000000001</v>
      </c>
      <c r="K6" s="611">
        <v>1885.299</v>
      </c>
      <c r="L6" s="287">
        <v>1829.472</v>
      </c>
      <c r="M6" s="611">
        <v>0</v>
      </c>
      <c r="N6" s="287">
        <v>0</v>
      </c>
      <c r="O6" s="611">
        <v>5875.29</v>
      </c>
      <c r="P6" s="287">
        <v>5876.9459999999999</v>
      </c>
      <c r="Q6" s="112"/>
      <c r="R6" s="112"/>
      <c r="S6" s="112"/>
      <c r="T6" s="112"/>
      <c r="U6" s="112"/>
      <c r="V6" s="112"/>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1:139" s="112" customFormat="1">
      <c r="A7" s="184"/>
      <c r="B7" s="185" t="s">
        <v>171</v>
      </c>
      <c r="C7" s="611">
        <v>0</v>
      </c>
      <c r="D7" s="288">
        <v>0</v>
      </c>
      <c r="E7" s="611">
        <v>10.111000000000001</v>
      </c>
      <c r="F7" s="288">
        <v>3.23</v>
      </c>
      <c r="G7" s="611">
        <v>85.218999999999994</v>
      </c>
      <c r="H7" s="288">
        <v>91.495000000000005</v>
      </c>
      <c r="I7" s="611">
        <v>118.652</v>
      </c>
      <c r="J7" s="288">
        <v>186.94800000000001</v>
      </c>
      <c r="K7" s="611">
        <v>0</v>
      </c>
      <c r="L7" s="288">
        <v>0</v>
      </c>
      <c r="M7" s="611">
        <v>0</v>
      </c>
      <c r="N7" s="288">
        <v>0</v>
      </c>
      <c r="O7" s="611">
        <v>213.982</v>
      </c>
      <c r="P7" s="288">
        <v>281.673</v>
      </c>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1:139" s="112" customFormat="1">
      <c r="A8" s="184"/>
      <c r="B8" s="185" t="s">
        <v>347</v>
      </c>
      <c r="C8" s="611">
        <v>0</v>
      </c>
      <c r="D8" s="288">
        <v>0</v>
      </c>
      <c r="E8" s="611">
        <v>18.548999999999999</v>
      </c>
      <c r="F8" s="288">
        <v>4.2779999999999996</v>
      </c>
      <c r="G8" s="611">
        <v>44.862000000000002</v>
      </c>
      <c r="H8" s="288">
        <v>45.188000000000002</v>
      </c>
      <c r="I8" s="611">
        <v>0.94899999999999995</v>
      </c>
      <c r="J8" s="288">
        <v>1.115</v>
      </c>
      <c r="K8" s="611">
        <v>0</v>
      </c>
      <c r="L8" s="288">
        <v>0</v>
      </c>
      <c r="M8" s="611">
        <v>0</v>
      </c>
      <c r="N8" s="288">
        <v>0</v>
      </c>
      <c r="O8" s="611">
        <v>64.36</v>
      </c>
      <c r="P8" s="288">
        <v>50.581000000000003</v>
      </c>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1:139" s="112" customFormat="1">
      <c r="A9" s="184"/>
      <c r="B9" s="185" t="s">
        <v>348</v>
      </c>
      <c r="C9" s="611">
        <v>0</v>
      </c>
      <c r="D9" s="288">
        <v>0</v>
      </c>
      <c r="E9" s="611">
        <v>32.11</v>
      </c>
      <c r="F9" s="288">
        <v>18.530999999999999</v>
      </c>
      <c r="G9" s="611">
        <v>483.13400000000001</v>
      </c>
      <c r="H9" s="288">
        <v>612.04700000000003</v>
      </c>
      <c r="I9" s="611">
        <v>40.991999999999997</v>
      </c>
      <c r="J9" s="288">
        <v>34.344000000000001</v>
      </c>
      <c r="K9" s="611">
        <v>0</v>
      </c>
      <c r="L9" s="288">
        <v>0</v>
      </c>
      <c r="M9" s="611">
        <v>0</v>
      </c>
      <c r="N9" s="288">
        <v>0</v>
      </c>
      <c r="O9" s="611">
        <v>556.23599999999999</v>
      </c>
      <c r="P9" s="288">
        <v>664.92200000000003</v>
      </c>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row>
    <row r="10" spans="1:139" s="112" customFormat="1">
      <c r="A10" s="184"/>
      <c r="B10" s="185" t="s">
        <v>345</v>
      </c>
      <c r="C10" s="611">
        <v>0</v>
      </c>
      <c r="D10" s="288">
        <v>0</v>
      </c>
      <c r="E10" s="611">
        <v>199.166</v>
      </c>
      <c r="F10" s="288">
        <v>79.388999999999996</v>
      </c>
      <c r="G10" s="611">
        <v>2026.136</v>
      </c>
      <c r="H10" s="288">
        <v>2050.4050000000002</v>
      </c>
      <c r="I10" s="611">
        <v>472.95600000000002</v>
      </c>
      <c r="J10" s="288">
        <v>480.36599999999999</v>
      </c>
      <c r="K10" s="611">
        <v>0</v>
      </c>
      <c r="L10" s="288">
        <v>0</v>
      </c>
      <c r="M10" s="611">
        <v>0</v>
      </c>
      <c r="N10" s="288">
        <v>0</v>
      </c>
      <c r="O10" s="611">
        <v>2698.2579999999998</v>
      </c>
      <c r="P10" s="288">
        <v>2610.16</v>
      </c>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1:139" s="112" customFormat="1">
      <c r="A11" s="184"/>
      <c r="B11" s="185" t="s">
        <v>172</v>
      </c>
      <c r="C11" s="611">
        <v>0</v>
      </c>
      <c r="D11" s="288">
        <v>0</v>
      </c>
      <c r="E11" s="611">
        <v>2.8000000000000001E-2</v>
      </c>
      <c r="F11" s="288">
        <v>2.5000000000000001E-2</v>
      </c>
      <c r="G11" s="611">
        <v>9.65</v>
      </c>
      <c r="H11" s="288">
        <v>10.201000000000001</v>
      </c>
      <c r="I11" s="611">
        <v>2.0379999999999998</v>
      </c>
      <c r="J11" s="288">
        <v>1.778</v>
      </c>
      <c r="K11" s="611">
        <v>0</v>
      </c>
      <c r="L11" s="288">
        <v>0</v>
      </c>
      <c r="M11" s="611">
        <v>0</v>
      </c>
      <c r="N11" s="288">
        <v>0</v>
      </c>
      <c r="O11" s="611">
        <v>11.715999999999999</v>
      </c>
      <c r="P11" s="288">
        <v>12.004</v>
      </c>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1:139" s="112" customFormat="1">
      <c r="A12" s="184"/>
      <c r="B12" s="185" t="s">
        <v>319</v>
      </c>
      <c r="C12" s="611">
        <v>0</v>
      </c>
      <c r="D12" s="288">
        <v>0</v>
      </c>
      <c r="E12" s="611">
        <v>34.511000000000003</v>
      </c>
      <c r="F12" s="288">
        <v>23.527999999999999</v>
      </c>
      <c r="G12" s="611">
        <v>264.15699999999998</v>
      </c>
      <c r="H12" s="288">
        <v>287.41699999999997</v>
      </c>
      <c r="I12" s="611">
        <v>88.268000000000001</v>
      </c>
      <c r="J12" s="288">
        <v>83.656999999999996</v>
      </c>
      <c r="K12" s="611">
        <v>0</v>
      </c>
      <c r="L12" s="288">
        <v>0</v>
      </c>
      <c r="M12" s="611">
        <v>0</v>
      </c>
      <c r="N12" s="288">
        <v>0</v>
      </c>
      <c r="O12" s="611">
        <v>386.93599999999998</v>
      </c>
      <c r="P12" s="288">
        <v>394.60199999999998</v>
      </c>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1:139" s="112" customFormat="1">
      <c r="A13" s="184"/>
      <c r="B13" s="185" t="s">
        <v>173</v>
      </c>
      <c r="C13" s="611">
        <v>0</v>
      </c>
      <c r="D13" s="288">
        <v>0</v>
      </c>
      <c r="E13" s="611">
        <v>0</v>
      </c>
      <c r="F13" s="288">
        <v>0</v>
      </c>
      <c r="G13" s="611">
        <v>54.639000000000003</v>
      </c>
      <c r="H13" s="288">
        <v>30.231000000000002</v>
      </c>
      <c r="I13" s="611">
        <v>3.7959999999999998</v>
      </c>
      <c r="J13" s="288">
        <v>3.234</v>
      </c>
      <c r="K13" s="611">
        <v>0</v>
      </c>
      <c r="L13" s="288">
        <v>0</v>
      </c>
      <c r="M13" s="611">
        <v>0</v>
      </c>
      <c r="N13" s="288">
        <v>0</v>
      </c>
      <c r="O13" s="611">
        <v>58.435000000000002</v>
      </c>
      <c r="P13" s="288">
        <v>33.465000000000003</v>
      </c>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1:139" s="112" customFormat="1">
      <c r="A14" s="186"/>
      <c r="B14" s="186"/>
      <c r="C14" s="186"/>
      <c r="D14" s="186"/>
      <c r="E14" s="186"/>
      <c r="F14" s="186"/>
      <c r="G14" s="186"/>
      <c r="H14" s="186"/>
      <c r="I14" s="186"/>
      <c r="J14" s="186"/>
      <c r="K14" s="186"/>
      <c r="L14" s="186"/>
      <c r="M14" s="186"/>
      <c r="N14" s="186"/>
      <c r="O14" s="186"/>
      <c r="P14" s="186"/>
      <c r="Q14" s="186"/>
      <c r="R14" s="186"/>
      <c r="S14" s="186"/>
      <c r="T14" s="186"/>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1:139" s="112" customFormat="1" ht="25.5">
      <c r="A15" s="184"/>
      <c r="B15" s="189" t="s">
        <v>342</v>
      </c>
      <c r="C15" s="611">
        <v>0</v>
      </c>
      <c r="D15" s="289">
        <v>0</v>
      </c>
      <c r="E15" s="611">
        <v>0</v>
      </c>
      <c r="F15" s="289">
        <v>0</v>
      </c>
      <c r="G15" s="611">
        <v>0</v>
      </c>
      <c r="H15" s="289">
        <v>0</v>
      </c>
      <c r="I15" s="611">
        <v>6.8000000000000005E-2</v>
      </c>
      <c r="J15" s="289">
        <v>6.7000000000000004E-2</v>
      </c>
      <c r="K15" s="611">
        <v>1885.299</v>
      </c>
      <c r="L15" s="289">
        <v>1829.472</v>
      </c>
      <c r="M15" s="611">
        <v>0</v>
      </c>
      <c r="N15" s="289">
        <v>0</v>
      </c>
      <c r="O15" s="611">
        <v>1885.367</v>
      </c>
      <c r="P15" s="289">
        <v>1829.539</v>
      </c>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1:139" s="112" customFormat="1">
      <c r="A16" s="186"/>
      <c r="B16" s="186"/>
      <c r="C16" s="186"/>
      <c r="D16" s="186"/>
      <c r="E16" s="186"/>
      <c r="F16" s="186"/>
      <c r="G16" s="186"/>
      <c r="H16" s="186"/>
      <c r="I16" s="186"/>
      <c r="J16" s="186"/>
      <c r="K16" s="186"/>
      <c r="L16" s="186"/>
      <c r="M16" s="186"/>
      <c r="N16" s="186"/>
      <c r="O16" s="186"/>
      <c r="P16" s="186"/>
      <c r="Q16" s="186"/>
      <c r="R16" s="186"/>
      <c r="S16" s="186"/>
      <c r="T16" s="18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1:139" s="107" customFormat="1">
      <c r="A17" s="196" t="s">
        <v>215</v>
      </c>
      <c r="B17" s="197"/>
      <c r="C17" s="610">
        <v>0</v>
      </c>
      <c r="D17" s="290">
        <v>0</v>
      </c>
      <c r="E17" s="610">
        <v>2193.6509999999998</v>
      </c>
      <c r="F17" s="290">
        <v>1535.4010000000001</v>
      </c>
      <c r="G17" s="610">
        <v>10147.298000000001</v>
      </c>
      <c r="H17" s="290">
        <v>10316.858</v>
      </c>
      <c r="I17" s="610">
        <v>2286.6460000000002</v>
      </c>
      <c r="J17" s="290">
        <v>2250.9850000000001</v>
      </c>
      <c r="K17" s="610">
        <v>0</v>
      </c>
      <c r="L17" s="290">
        <v>0</v>
      </c>
      <c r="M17" s="610">
        <v>0</v>
      </c>
      <c r="N17" s="290">
        <v>0</v>
      </c>
      <c r="O17" s="610">
        <v>14627.594999999999</v>
      </c>
      <c r="P17" s="290">
        <v>14103.244000000001</v>
      </c>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1:139" s="112" customFormat="1">
      <c r="A18" s="184"/>
      <c r="B18" s="185" t="s">
        <v>351</v>
      </c>
      <c r="C18" s="611">
        <v>0</v>
      </c>
      <c r="D18" s="289">
        <v>0</v>
      </c>
      <c r="E18" s="611">
        <v>3.0000000000000001E-3</v>
      </c>
      <c r="F18" s="289">
        <v>2E-3</v>
      </c>
      <c r="G18" s="611">
        <v>4552.5870000000004</v>
      </c>
      <c r="H18" s="289">
        <v>4571.8469999999998</v>
      </c>
      <c r="I18" s="611">
        <v>6.9870000000000001</v>
      </c>
      <c r="J18" s="289">
        <v>7.76</v>
      </c>
      <c r="K18" s="611">
        <v>0</v>
      </c>
      <c r="L18" s="289">
        <v>0</v>
      </c>
      <c r="M18" s="611">
        <v>0</v>
      </c>
      <c r="N18" s="289">
        <v>0</v>
      </c>
      <c r="O18" s="611">
        <v>4559.5770000000002</v>
      </c>
      <c r="P18" s="289">
        <v>4579.6090000000004</v>
      </c>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1:139" s="112" customFormat="1">
      <c r="A19" s="184"/>
      <c r="B19" s="185" t="s">
        <v>350</v>
      </c>
      <c r="C19" s="611">
        <v>0</v>
      </c>
      <c r="D19" s="289">
        <v>0</v>
      </c>
      <c r="E19" s="611">
        <v>3.0000000000000001E-3</v>
      </c>
      <c r="F19" s="289">
        <v>4.0000000000000001E-3</v>
      </c>
      <c r="G19" s="611">
        <v>1830.17</v>
      </c>
      <c r="H19" s="289">
        <v>1699.575</v>
      </c>
      <c r="I19" s="611">
        <v>43.664000000000001</v>
      </c>
      <c r="J19" s="289">
        <v>43.351999999999997</v>
      </c>
      <c r="K19" s="611">
        <v>0</v>
      </c>
      <c r="L19" s="289">
        <v>0</v>
      </c>
      <c r="M19" s="611">
        <v>0</v>
      </c>
      <c r="N19" s="289">
        <v>0</v>
      </c>
      <c r="O19" s="611">
        <v>1873.837</v>
      </c>
      <c r="P19" s="289">
        <v>1742.931</v>
      </c>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1:139" s="112" customFormat="1">
      <c r="A20" s="184"/>
      <c r="B20" s="185" t="s">
        <v>352</v>
      </c>
      <c r="C20" s="611">
        <v>0</v>
      </c>
      <c r="D20" s="289">
        <v>0</v>
      </c>
      <c r="E20" s="611">
        <v>0</v>
      </c>
      <c r="F20" s="289">
        <v>0</v>
      </c>
      <c r="G20" s="611">
        <v>208.851</v>
      </c>
      <c r="H20" s="289">
        <v>251.05500000000001</v>
      </c>
      <c r="I20" s="611">
        <v>6.4279999999999999</v>
      </c>
      <c r="J20" s="289">
        <v>8.0510000000000002</v>
      </c>
      <c r="K20" s="611">
        <v>0</v>
      </c>
      <c r="L20" s="289">
        <v>0</v>
      </c>
      <c r="M20" s="611">
        <v>0</v>
      </c>
      <c r="N20" s="289">
        <v>0</v>
      </c>
      <c r="O20" s="611">
        <v>215.279</v>
      </c>
      <c r="P20" s="289">
        <v>259.10599999999999</v>
      </c>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1:139" s="112" customFormat="1">
      <c r="A21" s="184"/>
      <c r="B21" s="185" t="s">
        <v>174</v>
      </c>
      <c r="C21" s="611">
        <v>0</v>
      </c>
      <c r="D21" s="289">
        <v>0</v>
      </c>
      <c r="E21" s="611">
        <v>3.0000000000000001E-3</v>
      </c>
      <c r="F21" s="289">
        <v>3.0000000000000001E-3</v>
      </c>
      <c r="G21" s="611">
        <v>0</v>
      </c>
      <c r="H21" s="289">
        <v>0</v>
      </c>
      <c r="I21" s="611">
        <v>0</v>
      </c>
      <c r="J21" s="289">
        <v>0</v>
      </c>
      <c r="K21" s="611">
        <v>0</v>
      </c>
      <c r="L21" s="289">
        <v>0</v>
      </c>
      <c r="M21" s="611">
        <v>0</v>
      </c>
      <c r="N21" s="289">
        <v>0</v>
      </c>
      <c r="O21" s="611">
        <v>3.0000000000000001E-3</v>
      </c>
      <c r="P21" s="289">
        <v>3.0000000000000001E-3</v>
      </c>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1:139" s="112" customFormat="1">
      <c r="A22" s="184"/>
      <c r="B22" s="185" t="s">
        <v>175</v>
      </c>
      <c r="C22" s="611">
        <v>0</v>
      </c>
      <c r="D22" s="289">
        <v>0</v>
      </c>
      <c r="E22" s="611">
        <v>0.113</v>
      </c>
      <c r="F22" s="289">
        <v>7.9000000000000001E-2</v>
      </c>
      <c r="G22" s="611">
        <v>0</v>
      </c>
      <c r="H22" s="289">
        <v>0</v>
      </c>
      <c r="I22" s="611">
        <v>16.606999999999999</v>
      </c>
      <c r="J22" s="289">
        <v>16.789000000000001</v>
      </c>
      <c r="K22" s="611">
        <v>0</v>
      </c>
      <c r="L22" s="289">
        <v>0</v>
      </c>
      <c r="M22" s="611">
        <v>0</v>
      </c>
      <c r="N22" s="289">
        <v>0</v>
      </c>
      <c r="O22" s="611">
        <v>16.72</v>
      </c>
      <c r="P22" s="289">
        <v>16.867999999999999</v>
      </c>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1:139" s="112" customFormat="1">
      <c r="A23" s="184"/>
      <c r="B23" s="185" t="s">
        <v>176</v>
      </c>
      <c r="C23" s="611">
        <v>0</v>
      </c>
      <c r="D23" s="289">
        <v>0</v>
      </c>
      <c r="E23" s="611">
        <v>106.024</v>
      </c>
      <c r="F23" s="289">
        <v>75.117999999999995</v>
      </c>
      <c r="G23" s="611">
        <v>2794.9340000000002</v>
      </c>
      <c r="H23" s="289">
        <v>2982.5459999999998</v>
      </c>
      <c r="I23" s="611">
        <v>111.089</v>
      </c>
      <c r="J23" s="289">
        <v>120.053</v>
      </c>
      <c r="K23" s="611">
        <v>0</v>
      </c>
      <c r="L23" s="289">
        <v>0</v>
      </c>
      <c r="M23" s="611">
        <v>0</v>
      </c>
      <c r="N23" s="289">
        <v>0</v>
      </c>
      <c r="O23" s="611">
        <v>3012.047</v>
      </c>
      <c r="P23" s="289">
        <v>3177.7170000000001</v>
      </c>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1:139" s="112" customFormat="1">
      <c r="A24" s="184"/>
      <c r="B24" s="185" t="s">
        <v>177</v>
      </c>
      <c r="C24" s="611">
        <v>0</v>
      </c>
      <c r="D24" s="289">
        <v>0</v>
      </c>
      <c r="E24" s="611">
        <v>0</v>
      </c>
      <c r="F24" s="289">
        <v>0</v>
      </c>
      <c r="G24" s="611">
        <v>0</v>
      </c>
      <c r="H24" s="289">
        <v>0</v>
      </c>
      <c r="I24" s="611">
        <v>0</v>
      </c>
      <c r="J24" s="289">
        <v>0</v>
      </c>
      <c r="K24" s="611">
        <v>0</v>
      </c>
      <c r="L24" s="289">
        <v>0</v>
      </c>
      <c r="M24" s="611">
        <v>0</v>
      </c>
      <c r="N24" s="289">
        <v>0</v>
      </c>
      <c r="O24" s="611">
        <v>0</v>
      </c>
      <c r="P24" s="289">
        <v>0</v>
      </c>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1:139" s="112" customFormat="1">
      <c r="A25" s="184"/>
      <c r="B25" s="185" t="s">
        <v>178</v>
      </c>
      <c r="C25" s="611">
        <v>0</v>
      </c>
      <c r="D25" s="289">
        <v>0</v>
      </c>
      <c r="E25" s="611">
        <v>2097.433</v>
      </c>
      <c r="F25" s="289">
        <v>1459.6610000000001</v>
      </c>
      <c r="G25" s="611">
        <v>43.067999999999998</v>
      </c>
      <c r="H25" s="289">
        <v>42.201000000000001</v>
      </c>
      <c r="I25" s="611">
        <v>2089.6619999999998</v>
      </c>
      <c r="J25" s="289">
        <v>2044.06</v>
      </c>
      <c r="K25" s="611">
        <v>0</v>
      </c>
      <c r="L25" s="289">
        <v>0</v>
      </c>
      <c r="M25" s="611">
        <v>0</v>
      </c>
      <c r="N25" s="289">
        <v>0</v>
      </c>
      <c r="O25" s="611">
        <v>4230.1629999999996</v>
      </c>
      <c r="P25" s="289">
        <v>3545.922</v>
      </c>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1:139" s="112" customFormat="1">
      <c r="A26" s="184"/>
      <c r="B26" s="185" t="s">
        <v>179</v>
      </c>
      <c r="C26" s="611">
        <v>0</v>
      </c>
      <c r="D26" s="289">
        <v>0</v>
      </c>
      <c r="E26" s="611">
        <v>0</v>
      </c>
      <c r="F26" s="289">
        <v>0</v>
      </c>
      <c r="G26" s="611">
        <v>7.6639999999999997</v>
      </c>
      <c r="H26" s="289">
        <v>7.6210000000000004</v>
      </c>
      <c r="I26" s="611">
        <v>0</v>
      </c>
      <c r="J26" s="289">
        <v>0</v>
      </c>
      <c r="K26" s="611">
        <v>0</v>
      </c>
      <c r="L26" s="289">
        <v>0</v>
      </c>
      <c r="M26" s="611">
        <v>0</v>
      </c>
      <c r="N26" s="289">
        <v>0</v>
      </c>
      <c r="O26" s="611">
        <v>7.6639999999999997</v>
      </c>
      <c r="P26" s="289">
        <v>7.6210000000000004</v>
      </c>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1:139" s="112" customFormat="1">
      <c r="A27" s="184"/>
      <c r="B27" s="185" t="s">
        <v>249</v>
      </c>
      <c r="C27" s="611">
        <v>0</v>
      </c>
      <c r="D27" s="289">
        <v>0</v>
      </c>
      <c r="E27" s="611">
        <v>0.79700000000000004</v>
      </c>
      <c r="F27" s="289">
        <v>0.53400000000000003</v>
      </c>
      <c r="G27" s="611">
        <v>58.442</v>
      </c>
      <c r="H27" s="289">
        <v>56.051000000000002</v>
      </c>
      <c r="I27" s="611">
        <v>12.209</v>
      </c>
      <c r="J27" s="289">
        <v>10.92</v>
      </c>
      <c r="K27" s="611">
        <v>0</v>
      </c>
      <c r="L27" s="289">
        <v>0</v>
      </c>
      <c r="M27" s="611">
        <v>0</v>
      </c>
      <c r="N27" s="289">
        <v>0</v>
      </c>
      <c r="O27" s="611">
        <v>71.447999999999993</v>
      </c>
      <c r="P27" s="289">
        <v>67.504999999999995</v>
      </c>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1:139" s="112" customFormat="1">
      <c r="A28" s="184"/>
      <c r="B28" s="185" t="s">
        <v>180</v>
      </c>
      <c r="C28" s="611">
        <v>0</v>
      </c>
      <c r="D28" s="289">
        <v>0</v>
      </c>
      <c r="E28" s="611">
        <v>-10.725</v>
      </c>
      <c r="F28" s="289">
        <v>0</v>
      </c>
      <c r="G28" s="611">
        <v>651.58199999999999</v>
      </c>
      <c r="H28" s="289">
        <v>705.96199999999999</v>
      </c>
      <c r="I28" s="611">
        <v>0</v>
      </c>
      <c r="J28" s="289">
        <v>0</v>
      </c>
      <c r="K28" s="611">
        <v>0</v>
      </c>
      <c r="L28" s="289">
        <v>0</v>
      </c>
      <c r="M28" s="611">
        <v>0</v>
      </c>
      <c r="N28" s="289">
        <v>0</v>
      </c>
      <c r="O28" s="611">
        <v>640.85699999999997</v>
      </c>
      <c r="P28" s="289">
        <v>705.96199999999999</v>
      </c>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1:139" s="112" customFormat="1">
      <c r="A29" s="186"/>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1:139" s="112" customFormat="1">
      <c r="A30" s="196" t="s">
        <v>216</v>
      </c>
      <c r="B30" s="198"/>
      <c r="C30" s="618">
        <v>0</v>
      </c>
      <c r="D30" s="287">
        <v>0</v>
      </c>
      <c r="E30" s="618">
        <v>2488.1260000000002</v>
      </c>
      <c r="F30" s="287">
        <v>1664.3820000000001</v>
      </c>
      <c r="G30" s="618">
        <v>13115.094999999999</v>
      </c>
      <c r="H30" s="287">
        <v>13443.842000000001</v>
      </c>
      <c r="I30" s="618">
        <v>3014.3649999999998</v>
      </c>
      <c r="J30" s="287">
        <v>3042.4940000000001</v>
      </c>
      <c r="K30" s="618">
        <v>1885.299</v>
      </c>
      <c r="L30" s="287">
        <v>1829.472</v>
      </c>
      <c r="M30" s="618">
        <v>0</v>
      </c>
      <c r="N30" s="287">
        <v>0</v>
      </c>
      <c r="O30" s="618">
        <v>20502.884999999998</v>
      </c>
      <c r="P30" s="287">
        <v>19980.189999999999</v>
      </c>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1:139" s="112" customFormat="1">
      <c r="A31" s="186"/>
      <c r="B31" s="186"/>
      <c r="C31" s="112">
        <v>1000</v>
      </c>
      <c r="D31" s="186"/>
      <c r="E31" s="186"/>
      <c r="F31" s="186"/>
      <c r="G31" s="186"/>
      <c r="H31" s="186"/>
      <c r="I31" s="186"/>
      <c r="J31" s="186"/>
      <c r="K31" s="186"/>
      <c r="L31" s="186"/>
      <c r="M31" s="186"/>
      <c r="N31" s="186"/>
      <c r="O31" s="186"/>
      <c r="P31" s="186"/>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1:139" s="88" customFormat="1">
      <c r="A32" s="924" t="s">
        <v>116</v>
      </c>
      <c r="B32" s="925"/>
      <c r="C32" s="894" t="s">
        <v>45</v>
      </c>
      <c r="D32" s="895"/>
      <c r="E32" s="895"/>
      <c r="F32" s="895"/>
      <c r="G32" s="895"/>
      <c r="H32" s="895"/>
      <c r="I32" s="895"/>
      <c r="J32" s="895"/>
      <c r="K32" s="895"/>
      <c r="L32" s="895"/>
      <c r="M32" s="895"/>
      <c r="N32" s="895"/>
      <c r="O32" s="895"/>
      <c r="P32" s="895"/>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88" customFormat="1">
      <c r="A33" s="905" t="s">
        <v>71</v>
      </c>
      <c r="B33" s="906"/>
      <c r="C33" s="894" t="s">
        <v>20</v>
      </c>
      <c r="D33" s="896"/>
      <c r="E33" s="894" t="s">
        <v>10</v>
      </c>
      <c r="F33" s="896"/>
      <c r="G33" s="894" t="s">
        <v>46</v>
      </c>
      <c r="H33" s="896"/>
      <c r="I33" s="894" t="s">
        <v>14</v>
      </c>
      <c r="J33" s="896"/>
      <c r="K33" s="894" t="s">
        <v>47</v>
      </c>
      <c r="L33" s="896"/>
      <c r="M33" s="894" t="s">
        <v>237</v>
      </c>
      <c r="N33" s="896"/>
      <c r="O33" s="894" t="s">
        <v>17</v>
      </c>
      <c r="P33" s="896"/>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112" customFormat="1">
      <c r="A34" s="927" t="s">
        <v>217</v>
      </c>
      <c r="B34" s="939"/>
      <c r="C34" s="612" t="s">
        <v>511</v>
      </c>
      <c r="D34" s="614" t="s">
        <v>512</v>
      </c>
      <c r="E34" s="612" t="s">
        <v>511</v>
      </c>
      <c r="F34" s="614" t="s">
        <v>512</v>
      </c>
      <c r="G34" s="612" t="s">
        <v>511</v>
      </c>
      <c r="H34" s="614" t="s">
        <v>512</v>
      </c>
      <c r="I34" s="612" t="s">
        <v>511</v>
      </c>
      <c r="J34" s="614" t="s">
        <v>512</v>
      </c>
      <c r="K34" s="612" t="s">
        <v>511</v>
      </c>
      <c r="L34" s="614" t="s">
        <v>512</v>
      </c>
      <c r="M34" s="612" t="s">
        <v>511</v>
      </c>
      <c r="N34" s="614" t="s">
        <v>512</v>
      </c>
      <c r="O34" s="612" t="s">
        <v>511</v>
      </c>
      <c r="P34" s="614" t="s">
        <v>512</v>
      </c>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112" customFormat="1">
      <c r="A35" s="933"/>
      <c r="B35" s="934"/>
      <c r="C35" s="613" t="s">
        <v>290</v>
      </c>
      <c r="D35" s="286" t="s">
        <v>290</v>
      </c>
      <c r="E35" s="613" t="s">
        <v>290</v>
      </c>
      <c r="F35" s="286" t="s">
        <v>290</v>
      </c>
      <c r="G35" s="613" t="s">
        <v>290</v>
      </c>
      <c r="H35" s="286" t="s">
        <v>290</v>
      </c>
      <c r="I35" s="613" t="s">
        <v>290</v>
      </c>
      <c r="J35" s="286" t="s">
        <v>290</v>
      </c>
      <c r="K35" s="613" t="s">
        <v>290</v>
      </c>
      <c r="L35" s="286" t="s">
        <v>290</v>
      </c>
      <c r="M35" s="613" t="s">
        <v>290</v>
      </c>
      <c r="N35" s="286" t="s">
        <v>290</v>
      </c>
      <c r="O35" s="613" t="s">
        <v>290</v>
      </c>
      <c r="P35" s="286" t="s">
        <v>290</v>
      </c>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107" customFormat="1">
      <c r="A36" s="182" t="s">
        <v>218</v>
      </c>
      <c r="B36" s="183"/>
      <c r="C36" s="611">
        <v>0</v>
      </c>
      <c r="D36" s="290">
        <v>0</v>
      </c>
      <c r="E36" s="611">
        <v>631.58600000000001</v>
      </c>
      <c r="F36" s="290">
        <v>324.41800000000001</v>
      </c>
      <c r="G36" s="611">
        <v>4856.9480000000003</v>
      </c>
      <c r="H36" s="290">
        <v>4635.5379999999996</v>
      </c>
      <c r="I36" s="611">
        <v>957.21600000000001</v>
      </c>
      <c r="J36" s="290">
        <v>768.149</v>
      </c>
      <c r="K36" s="611">
        <v>909.721</v>
      </c>
      <c r="L36" s="290">
        <v>892.12699999999995</v>
      </c>
      <c r="M36" s="611">
        <v>0</v>
      </c>
      <c r="N36" s="290">
        <v>0</v>
      </c>
      <c r="O36" s="611">
        <v>7355.4709999999995</v>
      </c>
      <c r="P36" s="290">
        <v>6620.232</v>
      </c>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112" customFormat="1">
      <c r="A37" s="184"/>
      <c r="B37" s="185" t="s">
        <v>320</v>
      </c>
      <c r="C37" s="611">
        <v>0</v>
      </c>
      <c r="D37" s="289">
        <v>0</v>
      </c>
      <c r="E37" s="611">
        <v>0</v>
      </c>
      <c r="F37" s="289">
        <v>0</v>
      </c>
      <c r="G37" s="611">
        <v>857.91499999999996</v>
      </c>
      <c r="H37" s="289">
        <v>904.88199999999995</v>
      </c>
      <c r="I37" s="611">
        <v>265.49</v>
      </c>
      <c r="J37" s="289">
        <v>260.42700000000002</v>
      </c>
      <c r="K37" s="611">
        <v>0</v>
      </c>
      <c r="L37" s="289">
        <v>0</v>
      </c>
      <c r="M37" s="611">
        <v>0</v>
      </c>
      <c r="N37" s="289">
        <v>0</v>
      </c>
      <c r="O37" s="611">
        <v>1123.405</v>
      </c>
      <c r="P37" s="289">
        <v>1165.309</v>
      </c>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112" customFormat="1">
      <c r="A38" s="184"/>
      <c r="B38" s="185" t="s">
        <v>321</v>
      </c>
      <c r="C38" s="611">
        <v>0</v>
      </c>
      <c r="D38" s="289">
        <v>0</v>
      </c>
      <c r="E38" s="611">
        <v>1E-3</v>
      </c>
      <c r="F38" s="289">
        <v>3.0000000000000001E-3</v>
      </c>
      <c r="G38" s="611">
        <v>17.338999999999999</v>
      </c>
      <c r="H38" s="289">
        <v>15.696</v>
      </c>
      <c r="I38" s="611">
        <v>1.0860000000000001</v>
      </c>
      <c r="J38" s="289">
        <v>1.0860000000000001</v>
      </c>
      <c r="K38" s="611">
        <v>0</v>
      </c>
      <c r="L38" s="289">
        <v>0</v>
      </c>
      <c r="M38" s="611">
        <v>0</v>
      </c>
      <c r="N38" s="289">
        <v>0</v>
      </c>
      <c r="O38" s="611">
        <v>18.425999999999998</v>
      </c>
      <c r="P38" s="289">
        <v>16.785</v>
      </c>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112" customFormat="1">
      <c r="A39" s="184"/>
      <c r="B39" s="185" t="s">
        <v>346</v>
      </c>
      <c r="C39" s="611">
        <v>0</v>
      </c>
      <c r="D39" s="289">
        <v>0</v>
      </c>
      <c r="E39" s="611">
        <v>430.64</v>
      </c>
      <c r="F39" s="289">
        <v>231.916</v>
      </c>
      <c r="G39" s="611">
        <v>2015.319</v>
      </c>
      <c r="H39" s="289">
        <v>2153.0990000000002</v>
      </c>
      <c r="I39" s="611">
        <v>385.00900000000001</v>
      </c>
      <c r="J39" s="289">
        <v>386.99900000000002</v>
      </c>
      <c r="K39" s="611">
        <v>0</v>
      </c>
      <c r="L39" s="289">
        <v>0</v>
      </c>
      <c r="M39" s="611">
        <v>0</v>
      </c>
      <c r="N39" s="289">
        <v>0</v>
      </c>
      <c r="O39" s="611">
        <v>2830.9679999999998</v>
      </c>
      <c r="P39" s="289">
        <v>2772.0140000000001</v>
      </c>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112" customFormat="1">
      <c r="A40" s="184"/>
      <c r="B40" s="185" t="s">
        <v>344</v>
      </c>
      <c r="C40" s="611">
        <v>0</v>
      </c>
      <c r="D40" s="289">
        <v>0</v>
      </c>
      <c r="E40" s="611">
        <v>81.724999999999994</v>
      </c>
      <c r="F40" s="289">
        <v>65.646000000000001</v>
      </c>
      <c r="G40" s="611">
        <v>1817.1679999999999</v>
      </c>
      <c r="H40" s="289">
        <v>1404.3610000000001</v>
      </c>
      <c r="I40" s="611">
        <v>186.875</v>
      </c>
      <c r="J40" s="289">
        <v>22.227</v>
      </c>
      <c r="K40" s="611">
        <v>0</v>
      </c>
      <c r="L40" s="289">
        <v>0</v>
      </c>
      <c r="M40" s="611">
        <v>0</v>
      </c>
      <c r="N40" s="289">
        <v>0</v>
      </c>
      <c r="O40" s="611">
        <v>2085.768</v>
      </c>
      <c r="P40" s="289">
        <v>1492.2339999999999</v>
      </c>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112" customFormat="1">
      <c r="A41" s="184"/>
      <c r="B41" s="185" t="s">
        <v>322</v>
      </c>
      <c r="C41" s="611">
        <v>0</v>
      </c>
      <c r="D41" s="289">
        <v>0</v>
      </c>
      <c r="E41" s="611">
        <v>27.369</v>
      </c>
      <c r="F41" s="289">
        <v>21.463999999999999</v>
      </c>
      <c r="G41" s="611">
        <v>83.713999999999999</v>
      </c>
      <c r="H41" s="289">
        <v>91.066999999999993</v>
      </c>
      <c r="I41" s="611">
        <v>8.4109999999999996</v>
      </c>
      <c r="J41" s="289">
        <v>7.6180000000000003</v>
      </c>
      <c r="K41" s="611">
        <v>0</v>
      </c>
      <c r="L41" s="289">
        <v>0</v>
      </c>
      <c r="M41" s="611">
        <v>0</v>
      </c>
      <c r="N41" s="289">
        <v>0</v>
      </c>
      <c r="O41" s="611">
        <v>119.494</v>
      </c>
      <c r="P41" s="289">
        <v>120.149</v>
      </c>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112" customFormat="1">
      <c r="A42" s="184"/>
      <c r="B42" s="185" t="s">
        <v>181</v>
      </c>
      <c r="C42" s="611">
        <v>0</v>
      </c>
      <c r="D42" s="289">
        <v>0</v>
      </c>
      <c r="E42" s="611">
        <v>81.447999999999993</v>
      </c>
      <c r="F42" s="289">
        <v>0</v>
      </c>
      <c r="G42" s="611">
        <v>0</v>
      </c>
      <c r="H42" s="289">
        <v>0</v>
      </c>
      <c r="I42" s="611">
        <v>89.111000000000004</v>
      </c>
      <c r="J42" s="289">
        <v>64.283000000000001</v>
      </c>
      <c r="K42" s="611">
        <v>0</v>
      </c>
      <c r="L42" s="289">
        <v>0</v>
      </c>
      <c r="M42" s="611">
        <v>0</v>
      </c>
      <c r="N42" s="289">
        <v>0</v>
      </c>
      <c r="O42" s="611">
        <v>170.559</v>
      </c>
      <c r="P42" s="289">
        <v>64.283000000000001</v>
      </c>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112" customFormat="1">
      <c r="A43" s="184"/>
      <c r="B43" s="185" t="s">
        <v>182</v>
      </c>
      <c r="C43" s="611">
        <v>0</v>
      </c>
      <c r="D43" s="289">
        <v>0</v>
      </c>
      <c r="E43" s="611">
        <v>0</v>
      </c>
      <c r="F43" s="289">
        <v>0</v>
      </c>
      <c r="G43" s="611">
        <v>0</v>
      </c>
      <c r="H43" s="289">
        <v>0</v>
      </c>
      <c r="I43" s="611">
        <v>0</v>
      </c>
      <c r="J43" s="289">
        <v>0</v>
      </c>
      <c r="K43" s="611">
        <v>0</v>
      </c>
      <c r="L43" s="289">
        <v>0</v>
      </c>
      <c r="M43" s="611">
        <v>0</v>
      </c>
      <c r="N43" s="289">
        <v>0</v>
      </c>
      <c r="O43" s="611">
        <v>0</v>
      </c>
      <c r="P43" s="289">
        <v>0</v>
      </c>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112" customFormat="1">
      <c r="A44" s="184"/>
      <c r="B44" s="185" t="s">
        <v>353</v>
      </c>
      <c r="C44" s="611">
        <v>0</v>
      </c>
      <c r="D44" s="289">
        <v>0</v>
      </c>
      <c r="E44" s="611">
        <v>10.403</v>
      </c>
      <c r="F44" s="289">
        <v>5.3890000000000002</v>
      </c>
      <c r="G44" s="611">
        <v>65.492999999999995</v>
      </c>
      <c r="H44" s="289">
        <v>66.433000000000007</v>
      </c>
      <c r="I44" s="611">
        <v>21.234000000000002</v>
      </c>
      <c r="J44" s="289">
        <v>25.509</v>
      </c>
      <c r="K44" s="611">
        <v>0</v>
      </c>
      <c r="L44" s="289">
        <v>0</v>
      </c>
      <c r="M44" s="611">
        <v>0</v>
      </c>
      <c r="N44" s="289">
        <v>0</v>
      </c>
      <c r="O44" s="611">
        <v>97.13</v>
      </c>
      <c r="P44" s="289">
        <v>97.331000000000003</v>
      </c>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112" customFormat="1">
      <c r="A45" s="186"/>
      <c r="B45" s="186"/>
      <c r="C45" s="186"/>
      <c r="D45" s="186"/>
      <c r="E45" s="186"/>
      <c r="F45" s="186"/>
      <c r="G45" s="186"/>
      <c r="H45" s="186"/>
      <c r="I45" s="186"/>
      <c r="J45" s="186"/>
      <c r="K45" s="186"/>
      <c r="L45" s="186"/>
      <c r="M45" s="186"/>
      <c r="N45" s="186"/>
      <c r="O45" s="186"/>
      <c r="P45" s="186"/>
      <c r="Q45" s="186"/>
      <c r="R45" s="186"/>
      <c r="S45" s="186"/>
      <c r="T45" s="186"/>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112" customFormat="1">
      <c r="A46" s="184"/>
      <c r="B46" s="189" t="s">
        <v>340</v>
      </c>
      <c r="C46" s="611">
        <v>0</v>
      </c>
      <c r="D46" s="289">
        <v>0</v>
      </c>
      <c r="E46" s="611">
        <v>0</v>
      </c>
      <c r="F46" s="289">
        <v>0</v>
      </c>
      <c r="G46" s="611">
        <v>0</v>
      </c>
      <c r="H46" s="289">
        <v>0</v>
      </c>
      <c r="I46" s="611">
        <v>0</v>
      </c>
      <c r="J46" s="289">
        <v>0</v>
      </c>
      <c r="K46" s="611">
        <v>909.721</v>
      </c>
      <c r="L46" s="289">
        <v>892.12699999999995</v>
      </c>
      <c r="M46" s="611">
        <v>0</v>
      </c>
      <c r="N46" s="289">
        <v>0</v>
      </c>
      <c r="O46" s="611">
        <v>909.721</v>
      </c>
      <c r="P46" s="289">
        <v>892.12699999999995</v>
      </c>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112" customFormat="1">
      <c r="A47" s="186"/>
      <c r="B47" s="186"/>
      <c r="C47" s="186"/>
      <c r="D47" s="186"/>
      <c r="E47" s="186"/>
      <c r="F47" s="186"/>
      <c r="G47" s="186"/>
      <c r="H47" s="186"/>
      <c r="I47" s="186"/>
      <c r="J47" s="186"/>
      <c r="K47" s="186"/>
      <c r="L47" s="186"/>
      <c r="M47" s="186"/>
      <c r="N47" s="186"/>
      <c r="O47" s="186"/>
      <c r="P47" s="186"/>
      <c r="Q47" s="186"/>
      <c r="R47" s="186"/>
      <c r="S47" s="186"/>
      <c r="T47" s="186"/>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107" customFormat="1">
      <c r="A48" s="182" t="s">
        <v>219</v>
      </c>
      <c r="B48" s="183"/>
      <c r="C48" s="610">
        <v>0</v>
      </c>
      <c r="D48" s="290">
        <v>0</v>
      </c>
      <c r="E48" s="610">
        <v>639.726</v>
      </c>
      <c r="F48" s="290">
        <v>556.29600000000005</v>
      </c>
      <c r="G48" s="610">
        <v>4952.6869999999999</v>
      </c>
      <c r="H48" s="290">
        <v>5486.6670000000004</v>
      </c>
      <c r="I48" s="610">
        <v>1219.338</v>
      </c>
      <c r="J48" s="290">
        <v>1237.9570000000001</v>
      </c>
      <c r="K48" s="610">
        <v>0</v>
      </c>
      <c r="L48" s="290">
        <v>0</v>
      </c>
      <c r="M48" s="610">
        <v>0</v>
      </c>
      <c r="N48" s="290">
        <v>0</v>
      </c>
      <c r="O48" s="610">
        <v>6811.7510000000002</v>
      </c>
      <c r="P48" s="290">
        <v>7280.92</v>
      </c>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1:139" s="112" customFormat="1">
      <c r="A49" s="184"/>
      <c r="B49" s="185" t="s">
        <v>323</v>
      </c>
      <c r="C49" s="611">
        <v>0</v>
      </c>
      <c r="D49" s="289">
        <v>0</v>
      </c>
      <c r="E49" s="611">
        <v>0</v>
      </c>
      <c r="F49" s="289">
        <v>0</v>
      </c>
      <c r="G49" s="611">
        <v>1606.5129999999999</v>
      </c>
      <c r="H49" s="289">
        <v>1792.38</v>
      </c>
      <c r="I49" s="611">
        <v>1130.204</v>
      </c>
      <c r="J49" s="289">
        <v>1136.3430000000001</v>
      </c>
      <c r="K49" s="611">
        <v>0</v>
      </c>
      <c r="L49" s="289">
        <v>0</v>
      </c>
      <c r="M49" s="611">
        <v>0</v>
      </c>
      <c r="N49" s="289">
        <v>0</v>
      </c>
      <c r="O49" s="611">
        <v>2736.7170000000001</v>
      </c>
      <c r="P49" s="289">
        <v>2928.723</v>
      </c>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1:139" s="112" customFormat="1">
      <c r="A50" s="184"/>
      <c r="B50" s="185" t="s">
        <v>324</v>
      </c>
      <c r="C50" s="611">
        <v>0</v>
      </c>
      <c r="D50" s="289">
        <v>0</v>
      </c>
      <c r="E50" s="611">
        <v>1E-3</v>
      </c>
      <c r="F50" s="289">
        <v>0</v>
      </c>
      <c r="G50" s="611">
        <v>48.655000000000001</v>
      </c>
      <c r="H50" s="289">
        <v>48.588999999999999</v>
      </c>
      <c r="I50" s="611">
        <v>12.898999999999999</v>
      </c>
      <c r="J50" s="289">
        <v>11.441000000000001</v>
      </c>
      <c r="K50" s="611">
        <v>0</v>
      </c>
      <c r="L50" s="289">
        <v>0</v>
      </c>
      <c r="M50" s="611">
        <v>0</v>
      </c>
      <c r="N50" s="289">
        <v>0</v>
      </c>
      <c r="O50" s="611">
        <v>61.555</v>
      </c>
      <c r="P50" s="289">
        <v>60.03</v>
      </c>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1:139" s="112" customFormat="1">
      <c r="A51" s="184"/>
      <c r="B51" s="185" t="s">
        <v>325</v>
      </c>
      <c r="C51" s="611">
        <v>0</v>
      </c>
      <c r="D51" s="289">
        <v>0</v>
      </c>
      <c r="E51" s="611">
        <v>125.69499999999999</v>
      </c>
      <c r="F51" s="289">
        <v>121.004</v>
      </c>
      <c r="G51" s="611">
        <v>1389.068</v>
      </c>
      <c r="H51" s="289">
        <v>1455.885</v>
      </c>
      <c r="I51" s="611">
        <v>5.5119999999999996</v>
      </c>
      <c r="J51" s="289">
        <v>5.4260000000000002</v>
      </c>
      <c r="K51" s="611">
        <v>0</v>
      </c>
      <c r="L51" s="289">
        <v>0</v>
      </c>
      <c r="M51" s="611">
        <v>0</v>
      </c>
      <c r="N51" s="289">
        <v>0</v>
      </c>
      <c r="O51" s="611">
        <v>1520.2750000000001</v>
      </c>
      <c r="P51" s="289">
        <v>1582.3150000000001</v>
      </c>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1:139" s="112" customFormat="1">
      <c r="A52" s="184"/>
      <c r="B52" s="185" t="s">
        <v>183</v>
      </c>
      <c r="C52" s="611">
        <v>0</v>
      </c>
      <c r="D52" s="289">
        <v>0</v>
      </c>
      <c r="E52" s="611">
        <v>0</v>
      </c>
      <c r="F52" s="289">
        <v>0</v>
      </c>
      <c r="G52" s="611">
        <v>0</v>
      </c>
      <c r="H52" s="289">
        <v>154.44900000000001</v>
      </c>
      <c r="I52" s="611">
        <v>1.8580000000000001</v>
      </c>
      <c r="J52" s="289">
        <v>0.96499999999999997</v>
      </c>
      <c r="K52" s="611">
        <v>0</v>
      </c>
      <c r="L52" s="289">
        <v>0</v>
      </c>
      <c r="M52" s="611">
        <v>0</v>
      </c>
      <c r="N52" s="289">
        <v>0</v>
      </c>
      <c r="O52" s="611">
        <v>1.8580000000000001</v>
      </c>
      <c r="P52" s="289">
        <v>155.41399999999999</v>
      </c>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1:139" s="112" customFormat="1">
      <c r="A53" s="184"/>
      <c r="B53" s="185" t="s">
        <v>326</v>
      </c>
      <c r="C53" s="611">
        <v>0</v>
      </c>
      <c r="D53" s="289">
        <v>0</v>
      </c>
      <c r="E53" s="611">
        <v>6.7460000000000004</v>
      </c>
      <c r="F53" s="289">
        <v>4.101</v>
      </c>
      <c r="G53" s="611">
        <v>558.33699999999999</v>
      </c>
      <c r="H53" s="289">
        <v>560.64</v>
      </c>
      <c r="I53" s="611">
        <v>5.91</v>
      </c>
      <c r="J53" s="289">
        <v>5.1130000000000004</v>
      </c>
      <c r="K53" s="611">
        <v>0</v>
      </c>
      <c r="L53" s="289">
        <v>0</v>
      </c>
      <c r="M53" s="611">
        <v>0</v>
      </c>
      <c r="N53" s="289">
        <v>0</v>
      </c>
      <c r="O53" s="611">
        <v>570.99300000000005</v>
      </c>
      <c r="P53" s="289">
        <v>569.85400000000004</v>
      </c>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1:139" s="112" customFormat="1">
      <c r="A54" s="184"/>
      <c r="B54" s="185" t="s">
        <v>184</v>
      </c>
      <c r="C54" s="611">
        <v>0</v>
      </c>
      <c r="D54" s="289">
        <v>0</v>
      </c>
      <c r="E54" s="611">
        <v>428.89400000000001</v>
      </c>
      <c r="F54" s="289">
        <v>355.13200000000001</v>
      </c>
      <c r="G54" s="611">
        <v>27.73</v>
      </c>
      <c r="H54" s="289">
        <v>22.733000000000001</v>
      </c>
      <c r="I54" s="611">
        <v>-32.186</v>
      </c>
      <c r="J54" s="289">
        <v>-25.943999999999999</v>
      </c>
      <c r="K54" s="611">
        <v>0</v>
      </c>
      <c r="L54" s="289">
        <v>0</v>
      </c>
      <c r="M54" s="611">
        <v>0</v>
      </c>
      <c r="N54" s="289">
        <v>0</v>
      </c>
      <c r="O54" s="611">
        <v>424.43799999999999</v>
      </c>
      <c r="P54" s="289">
        <v>351.92099999999999</v>
      </c>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1:139" s="112" customFormat="1">
      <c r="A55" s="184"/>
      <c r="B55" s="185" t="s">
        <v>185</v>
      </c>
      <c r="C55" s="611">
        <v>0</v>
      </c>
      <c r="D55" s="289">
        <v>0</v>
      </c>
      <c r="E55" s="611">
        <v>12.398999999999999</v>
      </c>
      <c r="F55" s="289">
        <v>9.5030000000000001</v>
      </c>
      <c r="G55" s="611">
        <v>1322.146</v>
      </c>
      <c r="H55" s="289">
        <v>1451.713</v>
      </c>
      <c r="I55" s="611">
        <v>95.063999999999993</v>
      </c>
      <c r="J55" s="289">
        <v>104.613</v>
      </c>
      <c r="K55" s="611">
        <v>0</v>
      </c>
      <c r="L55" s="289">
        <v>0</v>
      </c>
      <c r="M55" s="611">
        <v>0</v>
      </c>
      <c r="N55" s="289">
        <v>0</v>
      </c>
      <c r="O55" s="611">
        <v>1429.6089999999999</v>
      </c>
      <c r="P55" s="289">
        <v>1565.829</v>
      </c>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1:139" s="112" customFormat="1">
      <c r="A56" s="184"/>
      <c r="B56" s="185" t="s">
        <v>327</v>
      </c>
      <c r="C56" s="611">
        <v>0</v>
      </c>
      <c r="D56" s="289">
        <v>0</v>
      </c>
      <c r="E56" s="611">
        <v>65.991</v>
      </c>
      <c r="F56" s="289">
        <v>66.555999999999997</v>
      </c>
      <c r="G56" s="611">
        <v>0.23799999999999999</v>
      </c>
      <c r="H56" s="289">
        <v>0.27800000000000002</v>
      </c>
      <c r="I56" s="611">
        <v>7.6999999999999999E-2</v>
      </c>
      <c r="J56" s="289">
        <v>0</v>
      </c>
      <c r="K56" s="611">
        <v>0</v>
      </c>
      <c r="L56" s="289">
        <v>0</v>
      </c>
      <c r="M56" s="611">
        <v>0</v>
      </c>
      <c r="N56" s="289">
        <v>0</v>
      </c>
      <c r="O56" s="611">
        <v>66.305999999999997</v>
      </c>
      <c r="P56" s="289">
        <v>66.834000000000003</v>
      </c>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1:139" s="112" customFormat="1">
      <c r="A57" s="186"/>
      <c r="B57" s="186"/>
      <c r="C57" s="186"/>
      <c r="D57" s="186"/>
      <c r="E57" s="186"/>
      <c r="F57" s="186"/>
      <c r="G57" s="186"/>
      <c r="H57" s="186"/>
      <c r="I57" s="186"/>
      <c r="J57" s="186"/>
      <c r="K57" s="186"/>
      <c r="L57" s="186"/>
      <c r="M57" s="186"/>
      <c r="N57" s="186"/>
      <c r="O57" s="186"/>
      <c r="P57" s="186"/>
      <c r="Q57" s="186"/>
      <c r="R57" s="186"/>
      <c r="S57" s="186"/>
      <c r="T57" s="186"/>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1:139" s="107" customFormat="1">
      <c r="A58" s="182" t="s">
        <v>220</v>
      </c>
      <c r="B58" s="183"/>
      <c r="C58" s="610">
        <v>0</v>
      </c>
      <c r="D58" s="290">
        <v>0</v>
      </c>
      <c r="E58" s="610">
        <v>1216.8140000000001</v>
      </c>
      <c r="F58" s="290">
        <v>783.66800000000001</v>
      </c>
      <c r="G58" s="610">
        <v>3305.46</v>
      </c>
      <c r="H58" s="290">
        <v>3321.6370000000002</v>
      </c>
      <c r="I58" s="610">
        <v>837.81100000000004</v>
      </c>
      <c r="J58" s="290">
        <v>1036.3879999999999</v>
      </c>
      <c r="K58" s="610">
        <v>975.57799999999997</v>
      </c>
      <c r="L58" s="290">
        <v>937.34500000000003</v>
      </c>
      <c r="M58" s="610">
        <v>0</v>
      </c>
      <c r="N58" s="290">
        <v>0</v>
      </c>
      <c r="O58" s="610">
        <v>6335.6629999999996</v>
      </c>
      <c r="P58" s="290">
        <v>6079.0379999999996</v>
      </c>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1:139" s="107" customFormat="1">
      <c r="A59" s="182" t="s">
        <v>341</v>
      </c>
      <c r="B59" s="183"/>
      <c r="C59" s="610">
        <v>0</v>
      </c>
      <c r="D59" s="290">
        <v>0</v>
      </c>
      <c r="E59" s="610">
        <v>1216.8140000000001</v>
      </c>
      <c r="F59" s="290">
        <v>783.66800000000001</v>
      </c>
      <c r="G59" s="610">
        <v>3305.46</v>
      </c>
      <c r="H59" s="290">
        <v>3321.6370000000002</v>
      </c>
      <c r="I59" s="610">
        <v>837.81100000000004</v>
      </c>
      <c r="J59" s="290">
        <v>1036.3879999999999</v>
      </c>
      <c r="K59" s="610">
        <v>975.57799999999997</v>
      </c>
      <c r="L59" s="290">
        <v>937.34500000000003</v>
      </c>
      <c r="M59" s="610">
        <v>0</v>
      </c>
      <c r="N59" s="290">
        <v>0</v>
      </c>
      <c r="O59" s="610">
        <v>6335.6629999999996</v>
      </c>
      <c r="P59" s="290">
        <v>6079.0379999999996</v>
      </c>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1:139" s="112" customFormat="1">
      <c r="A60" s="184"/>
      <c r="B60" s="185" t="s">
        <v>186</v>
      </c>
      <c r="C60" s="611">
        <v>0</v>
      </c>
      <c r="D60" s="289">
        <v>0</v>
      </c>
      <c r="E60" s="611">
        <v>719.15200000000004</v>
      </c>
      <c r="F60" s="289">
        <v>503.05700000000002</v>
      </c>
      <c r="G60" s="611">
        <v>1758.067</v>
      </c>
      <c r="H60" s="289">
        <v>1811.615</v>
      </c>
      <c r="I60" s="611">
        <v>0</v>
      </c>
      <c r="J60" s="289">
        <v>0</v>
      </c>
      <c r="K60" s="611">
        <v>786.55200000000002</v>
      </c>
      <c r="L60" s="289">
        <v>790.35199999999998</v>
      </c>
      <c r="M60" s="611">
        <v>0</v>
      </c>
      <c r="N60" s="289">
        <v>0</v>
      </c>
      <c r="O60" s="611">
        <v>3263.7710000000002</v>
      </c>
      <c r="P60" s="289">
        <v>3105.0239999999999</v>
      </c>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row>
    <row r="61" spans="1:139" s="112" customFormat="1">
      <c r="A61" s="184"/>
      <c r="B61" s="185" t="s">
        <v>187</v>
      </c>
      <c r="C61" s="611">
        <v>0</v>
      </c>
      <c r="D61" s="289">
        <v>0</v>
      </c>
      <c r="E61" s="611">
        <v>151.744</v>
      </c>
      <c r="F61" s="289">
        <v>40.606999999999999</v>
      </c>
      <c r="G61" s="611">
        <v>-120.78700000000001</v>
      </c>
      <c r="H61" s="289">
        <v>-205.167</v>
      </c>
      <c r="I61" s="611">
        <v>249.36799999999999</v>
      </c>
      <c r="J61" s="289">
        <v>472.08800000000002</v>
      </c>
      <c r="K61" s="611">
        <v>160.482</v>
      </c>
      <c r="L61" s="289">
        <v>118.253</v>
      </c>
      <c r="M61" s="611">
        <v>0</v>
      </c>
      <c r="N61" s="289">
        <v>0</v>
      </c>
      <c r="O61" s="611">
        <v>440.80700000000002</v>
      </c>
      <c r="P61" s="289">
        <v>425.78100000000001</v>
      </c>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row>
    <row r="62" spans="1:139" s="112" customFormat="1">
      <c r="A62" s="184"/>
      <c r="B62" s="185" t="s">
        <v>349</v>
      </c>
      <c r="C62" s="611">
        <v>0</v>
      </c>
      <c r="D62" s="289">
        <v>0</v>
      </c>
      <c r="E62" s="611">
        <v>0</v>
      </c>
      <c r="F62" s="289">
        <v>0</v>
      </c>
      <c r="G62" s="611">
        <v>0</v>
      </c>
      <c r="H62" s="289">
        <v>0</v>
      </c>
      <c r="I62" s="611">
        <v>0</v>
      </c>
      <c r="J62" s="289">
        <v>0</v>
      </c>
      <c r="K62" s="611">
        <v>0</v>
      </c>
      <c r="L62" s="289">
        <v>0</v>
      </c>
      <c r="M62" s="611">
        <v>0</v>
      </c>
      <c r="N62" s="289">
        <v>0</v>
      </c>
      <c r="O62" s="611">
        <v>0</v>
      </c>
      <c r="P62" s="289">
        <v>0</v>
      </c>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row>
    <row r="63" spans="1:139" s="112" customFormat="1">
      <c r="A63" s="184"/>
      <c r="B63" s="185" t="s">
        <v>343</v>
      </c>
      <c r="C63" s="611">
        <v>0</v>
      </c>
      <c r="D63" s="289">
        <v>0</v>
      </c>
      <c r="E63" s="611">
        <v>0</v>
      </c>
      <c r="F63" s="289">
        <v>0</v>
      </c>
      <c r="G63" s="611">
        <v>0</v>
      </c>
      <c r="H63" s="289">
        <v>0</v>
      </c>
      <c r="I63" s="611">
        <v>0</v>
      </c>
      <c r="J63" s="289">
        <v>0</v>
      </c>
      <c r="K63" s="611">
        <v>0</v>
      </c>
      <c r="L63" s="289">
        <v>0</v>
      </c>
      <c r="M63" s="611">
        <v>0</v>
      </c>
      <c r="N63" s="289">
        <v>0</v>
      </c>
      <c r="O63" s="611">
        <v>0</v>
      </c>
      <c r="P63" s="289">
        <v>0</v>
      </c>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row>
    <row r="64" spans="1:139" s="112" customFormat="1">
      <c r="A64" s="184"/>
      <c r="B64" s="185" t="s">
        <v>328</v>
      </c>
      <c r="C64" s="611">
        <v>0</v>
      </c>
      <c r="D64" s="289">
        <v>0</v>
      </c>
      <c r="E64" s="611">
        <v>0</v>
      </c>
      <c r="F64" s="289">
        <v>0</v>
      </c>
      <c r="G64" s="611">
        <v>0</v>
      </c>
      <c r="H64" s="289">
        <v>0</v>
      </c>
      <c r="I64" s="611">
        <v>0</v>
      </c>
      <c r="J64" s="289">
        <v>0</v>
      </c>
      <c r="K64" s="611">
        <v>0</v>
      </c>
      <c r="L64" s="289">
        <v>0</v>
      </c>
      <c r="M64" s="611">
        <v>0</v>
      </c>
      <c r="N64" s="289">
        <v>0</v>
      </c>
      <c r="O64" s="611">
        <v>0</v>
      </c>
      <c r="P64" s="289">
        <v>0</v>
      </c>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row>
    <row r="65" spans="1:139" s="112" customFormat="1">
      <c r="A65" s="184"/>
      <c r="B65" s="185" t="s">
        <v>329</v>
      </c>
      <c r="C65" s="611">
        <v>0</v>
      </c>
      <c r="D65" s="289">
        <v>0</v>
      </c>
      <c r="E65" s="611">
        <v>345.91800000000001</v>
      </c>
      <c r="F65" s="289">
        <v>240.00399999999999</v>
      </c>
      <c r="G65" s="611">
        <v>1668.18</v>
      </c>
      <c r="H65" s="289">
        <v>1715.1890000000001</v>
      </c>
      <c r="I65" s="611">
        <v>588.44299999999998</v>
      </c>
      <c r="J65" s="289">
        <v>564.29999999999995</v>
      </c>
      <c r="K65" s="611">
        <v>28.544</v>
      </c>
      <c r="L65" s="289">
        <v>28.74</v>
      </c>
      <c r="M65" s="611">
        <v>0</v>
      </c>
      <c r="N65" s="289">
        <v>0</v>
      </c>
      <c r="O65" s="611">
        <v>2631.085</v>
      </c>
      <c r="P65" s="289">
        <v>2548.2330000000002</v>
      </c>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row>
    <row r="66" spans="1:139" s="112" customFormat="1">
      <c r="A66" s="186"/>
      <c r="B66" s="186"/>
      <c r="C66" s="186"/>
      <c r="D66" s="186"/>
      <c r="E66" s="186"/>
      <c r="F66" s="186"/>
      <c r="G66" s="186"/>
      <c r="H66" s="186"/>
      <c r="I66" s="186"/>
      <c r="J66" s="186"/>
      <c r="K66" s="186"/>
      <c r="L66" s="186"/>
      <c r="M66" s="186"/>
      <c r="N66" s="186"/>
      <c r="O66" s="186"/>
      <c r="P66" s="186"/>
      <c r="Q66" s="186"/>
      <c r="R66" s="186"/>
      <c r="S66" s="186"/>
      <c r="T66" s="186"/>
      <c r="U66" s="18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row>
    <row r="67" spans="1:139" s="112" customFormat="1">
      <c r="A67" s="196" t="s">
        <v>221</v>
      </c>
      <c r="B67" s="185"/>
      <c r="C67" s="611">
        <v>0</v>
      </c>
      <c r="D67" s="290">
        <v>0</v>
      </c>
      <c r="E67" s="611">
        <v>0</v>
      </c>
      <c r="F67" s="290">
        <v>0</v>
      </c>
      <c r="G67" s="611">
        <v>0</v>
      </c>
      <c r="H67" s="290">
        <v>0</v>
      </c>
      <c r="I67" s="611">
        <v>0</v>
      </c>
      <c r="J67" s="290">
        <v>0</v>
      </c>
      <c r="K67" s="611">
        <v>0</v>
      </c>
      <c r="L67" s="290">
        <v>0</v>
      </c>
      <c r="M67" s="611">
        <v>0</v>
      </c>
      <c r="N67" s="290">
        <v>0</v>
      </c>
      <c r="O67" s="611">
        <v>0</v>
      </c>
      <c r="P67" s="290">
        <v>0</v>
      </c>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row>
    <row r="68" spans="1:139" s="112" customFormat="1">
      <c r="A68" s="186"/>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row>
    <row r="69" spans="1:139" s="112" customFormat="1">
      <c r="A69" s="182" t="s">
        <v>222</v>
      </c>
      <c r="B69" s="198"/>
      <c r="C69" s="625">
        <v>0</v>
      </c>
      <c r="D69" s="290">
        <v>0</v>
      </c>
      <c r="E69" s="625">
        <v>2488.1260000000002</v>
      </c>
      <c r="F69" s="290">
        <v>1664.3820000000001</v>
      </c>
      <c r="G69" s="625">
        <v>13115.094999999999</v>
      </c>
      <c r="H69" s="290">
        <v>13443.842000000001</v>
      </c>
      <c r="I69" s="625">
        <v>3014.3649999999998</v>
      </c>
      <c r="J69" s="290">
        <v>3042.4940000000001</v>
      </c>
      <c r="K69" s="625">
        <v>1885.299</v>
      </c>
      <c r="L69" s="290">
        <v>1829.472</v>
      </c>
      <c r="M69" s="625">
        <v>0</v>
      </c>
      <c r="N69" s="290">
        <v>0</v>
      </c>
      <c r="O69" s="625">
        <v>20502.884999999998</v>
      </c>
      <c r="P69" s="290">
        <v>19980.189999999999</v>
      </c>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row>
    <row r="70" spans="1:139" s="112" customFormat="1">
      <c r="A70" s="186"/>
      <c r="B70" s="186"/>
      <c r="C70" s="186"/>
      <c r="D70" s="186"/>
      <c r="E70" s="186"/>
      <c r="F70" s="186"/>
      <c r="G70" s="186"/>
      <c r="H70" s="186"/>
      <c r="I70" s="186"/>
      <c r="J70" s="186"/>
      <c r="K70" s="186"/>
      <c r="L70" s="186"/>
      <c r="M70" s="186"/>
      <c r="N70" s="186"/>
      <c r="O70" s="186"/>
      <c r="P70" s="186"/>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row>
    <row r="71" spans="1:139" s="112" customFormat="1">
      <c r="A71" s="186"/>
      <c r="B71" s="186"/>
      <c r="C71" s="186"/>
      <c r="D71" s="186"/>
      <c r="E71" s="186"/>
      <c r="F71" s="186"/>
      <c r="G71" s="186"/>
      <c r="H71" s="186"/>
      <c r="I71" s="186"/>
      <c r="J71" s="186"/>
      <c r="K71" s="186"/>
      <c r="L71" s="186"/>
      <c r="M71" s="186"/>
      <c r="N71" s="186"/>
      <c r="O71" s="186"/>
      <c r="P71" s="186"/>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row>
    <row r="72" spans="1:139" s="112" customFormat="1">
      <c r="A72" s="186"/>
      <c r="B72" s="186"/>
      <c r="C72" s="926" t="s">
        <v>45</v>
      </c>
      <c r="D72" s="795"/>
      <c r="E72" s="795"/>
      <c r="F72" s="795"/>
      <c r="G72" s="795"/>
      <c r="H72" s="795"/>
      <c r="I72" s="795"/>
      <c r="J72" s="795"/>
      <c r="K72" s="795"/>
      <c r="L72" s="795"/>
      <c r="M72" s="795"/>
      <c r="N72" s="795"/>
      <c r="O72" s="795"/>
      <c r="P72" s="795"/>
      <c r="Q72" s="795"/>
      <c r="R72" s="795"/>
      <c r="S72" s="795"/>
      <c r="T72" s="795"/>
      <c r="U72" s="795"/>
      <c r="V72" s="795"/>
      <c r="W72" s="795"/>
      <c r="X72" s="795"/>
      <c r="Y72" s="795"/>
      <c r="Z72" s="795"/>
      <c r="AA72" s="795"/>
      <c r="AB72" s="795"/>
      <c r="AC72" s="795"/>
      <c r="AD72" s="795"/>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row>
    <row r="73" spans="1:139" s="112" customFormat="1">
      <c r="A73" s="905" t="s">
        <v>71</v>
      </c>
      <c r="B73" s="906"/>
      <c r="C73" s="894" t="s">
        <v>20</v>
      </c>
      <c r="D73" s="895"/>
      <c r="E73" s="895"/>
      <c r="F73" s="896"/>
      <c r="G73" s="894" t="s">
        <v>10</v>
      </c>
      <c r="H73" s="895"/>
      <c r="I73" s="895"/>
      <c r="J73" s="896"/>
      <c r="K73" s="894" t="s">
        <v>46</v>
      </c>
      <c r="L73" s="895"/>
      <c r="M73" s="895"/>
      <c r="N73" s="896"/>
      <c r="O73" s="894" t="s">
        <v>14</v>
      </c>
      <c r="P73" s="895"/>
      <c r="Q73" s="895"/>
      <c r="R73" s="896"/>
      <c r="S73" s="894" t="s">
        <v>47</v>
      </c>
      <c r="T73" s="895"/>
      <c r="U73" s="895"/>
      <c r="V73" s="896"/>
      <c r="W73" s="894" t="s">
        <v>237</v>
      </c>
      <c r="X73" s="895"/>
      <c r="Y73" s="895"/>
      <c r="Z73" s="896"/>
      <c r="AA73" s="894" t="s">
        <v>17</v>
      </c>
      <c r="AB73" s="895"/>
      <c r="AC73" s="895"/>
      <c r="AD73" s="896"/>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row>
    <row r="74" spans="1:139" s="112" customFormat="1">
      <c r="A74" s="711"/>
      <c r="B74" s="712"/>
      <c r="C74" s="894" t="s">
        <v>250</v>
      </c>
      <c r="D74" s="896"/>
      <c r="E74" s="894" t="s">
        <v>440</v>
      </c>
      <c r="F74" s="896"/>
      <c r="G74" s="894" t="s">
        <v>250</v>
      </c>
      <c r="H74" s="896"/>
      <c r="I74" s="894" t="s">
        <v>440</v>
      </c>
      <c r="J74" s="896"/>
      <c r="K74" s="894" t="s">
        <v>250</v>
      </c>
      <c r="L74" s="896"/>
      <c r="M74" s="894" t="s">
        <v>440</v>
      </c>
      <c r="N74" s="896"/>
      <c r="O74" s="894" t="s">
        <v>250</v>
      </c>
      <c r="P74" s="896"/>
      <c r="Q74" s="894" t="s">
        <v>440</v>
      </c>
      <c r="R74" s="896"/>
      <c r="S74" s="894" t="s">
        <v>250</v>
      </c>
      <c r="T74" s="896"/>
      <c r="U74" s="894" t="s">
        <v>440</v>
      </c>
      <c r="V74" s="896"/>
      <c r="W74" s="894" t="s">
        <v>250</v>
      </c>
      <c r="X74" s="896"/>
      <c r="Y74" s="894" t="s">
        <v>440</v>
      </c>
      <c r="Z74" s="896"/>
      <c r="AA74" s="894" t="s">
        <v>250</v>
      </c>
      <c r="AB74" s="896"/>
      <c r="AC74" s="894" t="s">
        <v>440</v>
      </c>
      <c r="AD74" s="896"/>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row>
    <row r="75" spans="1:139" s="112" customFormat="1">
      <c r="A75" s="931"/>
      <c r="B75" s="932"/>
      <c r="C75" s="612" t="s">
        <v>513</v>
      </c>
      <c r="D75" s="285" t="s">
        <v>514</v>
      </c>
      <c r="E75" s="612" t="s">
        <v>491</v>
      </c>
      <c r="F75" s="285" t="s">
        <v>492</v>
      </c>
      <c r="G75" s="612" t="s">
        <v>513</v>
      </c>
      <c r="H75" s="285" t="s">
        <v>514</v>
      </c>
      <c r="I75" s="612" t="s">
        <v>491</v>
      </c>
      <c r="J75" s="285" t="s">
        <v>492</v>
      </c>
      <c r="K75" s="612" t="s">
        <v>513</v>
      </c>
      <c r="L75" s="285" t="s">
        <v>514</v>
      </c>
      <c r="M75" s="612" t="s">
        <v>491</v>
      </c>
      <c r="N75" s="285" t="s">
        <v>492</v>
      </c>
      <c r="O75" s="612" t="s">
        <v>513</v>
      </c>
      <c r="P75" s="285" t="s">
        <v>514</v>
      </c>
      <c r="Q75" s="612" t="s">
        <v>491</v>
      </c>
      <c r="R75" s="285" t="s">
        <v>492</v>
      </c>
      <c r="S75" s="612" t="s">
        <v>513</v>
      </c>
      <c r="T75" s="285" t="s">
        <v>514</v>
      </c>
      <c r="U75" s="612" t="s">
        <v>491</v>
      </c>
      <c r="V75" s="285" t="s">
        <v>492</v>
      </c>
      <c r="W75" s="612" t="s">
        <v>513</v>
      </c>
      <c r="X75" s="285" t="s">
        <v>514</v>
      </c>
      <c r="Y75" s="612" t="s">
        <v>491</v>
      </c>
      <c r="Z75" s="285" t="s">
        <v>492</v>
      </c>
      <c r="AA75" s="612" t="s">
        <v>513</v>
      </c>
      <c r="AB75" s="285" t="s">
        <v>514</v>
      </c>
      <c r="AC75" s="612" t="s">
        <v>491</v>
      </c>
      <c r="AD75" s="285" t="s">
        <v>492</v>
      </c>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row>
    <row r="76" spans="1:139" s="112" customFormat="1">
      <c r="A76" s="933"/>
      <c r="B76" s="934"/>
      <c r="C76" s="613" t="s">
        <v>290</v>
      </c>
      <c r="D76" s="286" t="s">
        <v>290</v>
      </c>
      <c r="E76" s="613" t="s">
        <v>290</v>
      </c>
      <c r="F76" s="286" t="s">
        <v>290</v>
      </c>
      <c r="G76" s="613" t="s">
        <v>290</v>
      </c>
      <c r="H76" s="286" t="s">
        <v>290</v>
      </c>
      <c r="I76" s="613" t="s">
        <v>290</v>
      </c>
      <c r="J76" s="286" t="s">
        <v>290</v>
      </c>
      <c r="K76" s="613" t="s">
        <v>290</v>
      </c>
      <c r="L76" s="286" t="s">
        <v>290</v>
      </c>
      <c r="M76" s="613" t="s">
        <v>290</v>
      </c>
      <c r="N76" s="286" t="s">
        <v>290</v>
      </c>
      <c r="O76" s="613" t="s">
        <v>290</v>
      </c>
      <c r="P76" s="286" t="s">
        <v>290</v>
      </c>
      <c r="Q76" s="613" t="s">
        <v>290</v>
      </c>
      <c r="R76" s="286" t="s">
        <v>290</v>
      </c>
      <c r="S76" s="613" t="s">
        <v>290</v>
      </c>
      <c r="T76" s="286" t="s">
        <v>290</v>
      </c>
      <c r="U76" s="613" t="s">
        <v>290</v>
      </c>
      <c r="V76" s="286" t="s">
        <v>290</v>
      </c>
      <c r="W76" s="613" t="s">
        <v>290</v>
      </c>
      <c r="X76" s="286" t="s">
        <v>290</v>
      </c>
      <c r="Y76" s="613" t="s">
        <v>290</v>
      </c>
      <c r="Z76" s="286" t="s">
        <v>290</v>
      </c>
      <c r="AA76" s="613" t="s">
        <v>290</v>
      </c>
      <c r="AB76" s="286" t="s">
        <v>290</v>
      </c>
      <c r="AC76" s="613" t="s">
        <v>290</v>
      </c>
      <c r="AD76" s="286" t="s">
        <v>290</v>
      </c>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row>
    <row r="77" spans="1:139" s="107" customFormat="1">
      <c r="A77" s="182" t="s">
        <v>223</v>
      </c>
      <c r="B77" s="205"/>
      <c r="C77" s="625">
        <v>0</v>
      </c>
      <c r="D77" s="619">
        <v>0</v>
      </c>
      <c r="E77" s="625">
        <v>0</v>
      </c>
      <c r="F77" s="619">
        <v>0</v>
      </c>
      <c r="G77" s="625">
        <v>235.77199999999999</v>
      </c>
      <c r="H77" s="619">
        <v>229.28800000000001</v>
      </c>
      <c r="I77" s="625">
        <v>-535.64400000000001</v>
      </c>
      <c r="J77" s="619">
        <v>-440.22900000000004</v>
      </c>
      <c r="K77" s="625">
        <v>1789.9590000000001</v>
      </c>
      <c r="L77" s="619">
        <v>1790.049</v>
      </c>
      <c r="M77" s="625">
        <v>-3539.95</v>
      </c>
      <c r="N77" s="619">
        <v>-4597.1940000000004</v>
      </c>
      <c r="O77" s="625">
        <v>583.29600000000005</v>
      </c>
      <c r="P77" s="619">
        <v>424.51600000000002</v>
      </c>
      <c r="Q77" s="625">
        <v>-859.28600000000006</v>
      </c>
      <c r="R77" s="619">
        <v>-941.50399999999991</v>
      </c>
      <c r="S77" s="625">
        <v>0</v>
      </c>
      <c r="T77" s="619">
        <v>0</v>
      </c>
      <c r="U77" s="625">
        <v>0</v>
      </c>
      <c r="V77" s="619">
        <v>0</v>
      </c>
      <c r="W77" s="625">
        <v>0</v>
      </c>
      <c r="X77" s="619">
        <v>0</v>
      </c>
      <c r="Y77" s="625">
        <v>0</v>
      </c>
      <c r="Z77" s="619">
        <v>2E-3</v>
      </c>
      <c r="AA77" s="625">
        <v>2609.027</v>
      </c>
      <c r="AB77" s="619">
        <v>2443.8530000000001</v>
      </c>
      <c r="AC77" s="625">
        <v>-4934.88</v>
      </c>
      <c r="AD77" s="619">
        <v>-5978.9250000000002</v>
      </c>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row>
    <row r="78" spans="1:139" s="112" customFormat="1">
      <c r="A78" s="188"/>
      <c r="B78" s="189" t="s">
        <v>89</v>
      </c>
      <c r="C78" s="616">
        <v>0</v>
      </c>
      <c r="D78" s="620">
        <v>0</v>
      </c>
      <c r="E78" s="616">
        <v>0</v>
      </c>
      <c r="F78" s="620">
        <v>0</v>
      </c>
      <c r="G78" s="616">
        <v>239.21600000000001</v>
      </c>
      <c r="H78" s="620">
        <v>227.92599999999999</v>
      </c>
      <c r="I78" s="616">
        <v>-544.41700000000003</v>
      </c>
      <c r="J78" s="620">
        <v>-425.74600000000004</v>
      </c>
      <c r="K78" s="616">
        <v>1518.3720000000001</v>
      </c>
      <c r="L78" s="620">
        <v>1480.1880000000001</v>
      </c>
      <c r="M78" s="616">
        <v>-2993.3059999999996</v>
      </c>
      <c r="N78" s="620">
        <v>-3640.0529999999999</v>
      </c>
      <c r="O78" s="616">
        <v>577.78800000000001</v>
      </c>
      <c r="P78" s="620">
        <v>420.82499999999999</v>
      </c>
      <c r="Q78" s="616">
        <v>-849.78899999999999</v>
      </c>
      <c r="R78" s="620">
        <v>-931.88999999999987</v>
      </c>
      <c r="S78" s="616">
        <v>0</v>
      </c>
      <c r="T78" s="620">
        <v>0</v>
      </c>
      <c r="U78" s="616">
        <v>0</v>
      </c>
      <c r="V78" s="620">
        <v>0</v>
      </c>
      <c r="W78" s="616">
        <v>0</v>
      </c>
      <c r="X78" s="620">
        <v>0</v>
      </c>
      <c r="Y78" s="616">
        <v>0</v>
      </c>
      <c r="Z78" s="620">
        <v>0</v>
      </c>
      <c r="AA78" s="616">
        <v>2335.3760000000002</v>
      </c>
      <c r="AB78" s="620">
        <v>2128.9389999999999</v>
      </c>
      <c r="AC78" s="616">
        <v>-4387.5119999999997</v>
      </c>
      <c r="AD78" s="620">
        <v>-4997.6890000000003</v>
      </c>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row>
    <row r="79" spans="1:139" s="112" customFormat="1">
      <c r="A79" s="188"/>
      <c r="B79" s="191" t="s">
        <v>232</v>
      </c>
      <c r="C79" s="616">
        <v>0</v>
      </c>
      <c r="D79" s="620">
        <v>0</v>
      </c>
      <c r="E79" s="616">
        <v>0</v>
      </c>
      <c r="F79" s="620">
        <v>0</v>
      </c>
      <c r="G79" s="616">
        <v>232.137</v>
      </c>
      <c r="H79" s="620">
        <v>218.91900000000001</v>
      </c>
      <c r="I79" s="616">
        <v>-519.20700000000011</v>
      </c>
      <c r="J79" s="620">
        <v>-401.01499999999999</v>
      </c>
      <c r="K79" s="616">
        <v>1272.1990000000001</v>
      </c>
      <c r="L79" s="620">
        <v>1256.329</v>
      </c>
      <c r="M79" s="616">
        <v>-2549.39</v>
      </c>
      <c r="N79" s="620">
        <v>-3135.183</v>
      </c>
      <c r="O79" s="616">
        <v>310.47500000000002</v>
      </c>
      <c r="P79" s="620">
        <v>207.69300000000001</v>
      </c>
      <c r="Q79" s="616">
        <v>-429.80499999999995</v>
      </c>
      <c r="R79" s="620">
        <v>-450.03100000000006</v>
      </c>
      <c r="S79" s="616">
        <v>0</v>
      </c>
      <c r="T79" s="620">
        <v>0</v>
      </c>
      <c r="U79" s="616">
        <v>0</v>
      </c>
      <c r="V79" s="620">
        <v>0</v>
      </c>
      <c r="W79" s="616">
        <v>0</v>
      </c>
      <c r="X79" s="620">
        <v>0</v>
      </c>
      <c r="Y79" s="616">
        <v>0</v>
      </c>
      <c r="Z79" s="620">
        <v>0</v>
      </c>
      <c r="AA79" s="616">
        <v>1814.8109999999999</v>
      </c>
      <c r="AB79" s="620">
        <v>1682.941</v>
      </c>
      <c r="AC79" s="616">
        <v>-3498.402</v>
      </c>
      <c r="AD79" s="620">
        <v>-3986.2290000000003</v>
      </c>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row>
    <row r="80" spans="1:139" s="112" customFormat="1">
      <c r="A80" s="188"/>
      <c r="B80" s="191" t="s">
        <v>233</v>
      </c>
      <c r="C80" s="616">
        <v>0</v>
      </c>
      <c r="D80" s="620">
        <v>0</v>
      </c>
      <c r="E80" s="616">
        <v>0</v>
      </c>
      <c r="F80" s="620">
        <v>0</v>
      </c>
      <c r="G80" s="616">
        <v>0.111</v>
      </c>
      <c r="H80" s="620">
        <v>0.98299999999999998</v>
      </c>
      <c r="I80" s="616">
        <v>-2.0459999999999998</v>
      </c>
      <c r="J80" s="620">
        <v>-2.504</v>
      </c>
      <c r="K80" s="616">
        <v>0</v>
      </c>
      <c r="L80" s="620">
        <v>0</v>
      </c>
      <c r="M80" s="616">
        <v>0</v>
      </c>
      <c r="N80" s="620">
        <v>0</v>
      </c>
      <c r="O80" s="616">
        <v>0.47099999999999997</v>
      </c>
      <c r="P80" s="620">
        <v>0.378</v>
      </c>
      <c r="Q80" s="616">
        <v>-0.67699999999999994</v>
      </c>
      <c r="R80" s="620">
        <v>-0.62699999999999989</v>
      </c>
      <c r="S80" s="616">
        <v>0</v>
      </c>
      <c r="T80" s="620">
        <v>0</v>
      </c>
      <c r="U80" s="616">
        <v>0</v>
      </c>
      <c r="V80" s="620">
        <v>0</v>
      </c>
      <c r="W80" s="616">
        <v>0</v>
      </c>
      <c r="X80" s="620">
        <v>0</v>
      </c>
      <c r="Y80" s="616">
        <v>0</v>
      </c>
      <c r="Z80" s="620">
        <v>0</v>
      </c>
      <c r="AA80" s="616">
        <v>0.58199999999999996</v>
      </c>
      <c r="AB80" s="620">
        <v>1.361</v>
      </c>
      <c r="AC80" s="616">
        <v>-2.7230000000000003</v>
      </c>
      <c r="AD80" s="620">
        <v>-3.1310000000000002</v>
      </c>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row>
    <row r="81" spans="1:139" s="112" customFormat="1">
      <c r="A81" s="188"/>
      <c r="B81" s="191" t="s">
        <v>234</v>
      </c>
      <c r="C81" s="616">
        <v>0</v>
      </c>
      <c r="D81" s="620">
        <v>0</v>
      </c>
      <c r="E81" s="616">
        <v>0</v>
      </c>
      <c r="F81" s="620">
        <v>0</v>
      </c>
      <c r="G81" s="616">
        <v>6.968</v>
      </c>
      <c r="H81" s="620">
        <v>8.0239999999999991</v>
      </c>
      <c r="I81" s="616">
        <v>-23.164000000000001</v>
      </c>
      <c r="J81" s="620">
        <v>-22.227000000000004</v>
      </c>
      <c r="K81" s="616">
        <v>246.173</v>
      </c>
      <c r="L81" s="620">
        <v>223.85900000000001</v>
      </c>
      <c r="M81" s="616">
        <v>-443.91600000000005</v>
      </c>
      <c r="N81" s="620">
        <v>-504.87</v>
      </c>
      <c r="O81" s="616">
        <v>266.84199999999998</v>
      </c>
      <c r="P81" s="620">
        <v>212.75399999999999</v>
      </c>
      <c r="Q81" s="616">
        <v>-419.30700000000002</v>
      </c>
      <c r="R81" s="620">
        <v>-481.23199999999997</v>
      </c>
      <c r="S81" s="616">
        <v>0</v>
      </c>
      <c r="T81" s="620">
        <v>0</v>
      </c>
      <c r="U81" s="616">
        <v>0</v>
      </c>
      <c r="V81" s="620">
        <v>0</v>
      </c>
      <c r="W81" s="616">
        <v>0</v>
      </c>
      <c r="X81" s="620">
        <v>0</v>
      </c>
      <c r="Y81" s="616">
        <v>0</v>
      </c>
      <c r="Z81" s="620">
        <v>0</v>
      </c>
      <c r="AA81" s="616">
        <v>519.98299999999995</v>
      </c>
      <c r="AB81" s="620">
        <v>444.637</v>
      </c>
      <c r="AC81" s="616">
        <v>-886.38699999999994</v>
      </c>
      <c r="AD81" s="620">
        <v>-1008.329</v>
      </c>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row>
    <row r="82" spans="1:139" s="112" customFormat="1">
      <c r="A82" s="188"/>
      <c r="B82" s="189" t="s">
        <v>90</v>
      </c>
      <c r="C82" s="616">
        <v>0</v>
      </c>
      <c r="D82" s="620">
        <v>0</v>
      </c>
      <c r="E82" s="616">
        <v>0</v>
      </c>
      <c r="F82" s="620">
        <v>0</v>
      </c>
      <c r="G82" s="616">
        <v>-3.444</v>
      </c>
      <c r="H82" s="620">
        <v>1.3620000000000001</v>
      </c>
      <c r="I82" s="616">
        <v>8.7729999999999997</v>
      </c>
      <c r="J82" s="620">
        <v>-14.483000000000001</v>
      </c>
      <c r="K82" s="616">
        <v>271.58699999999999</v>
      </c>
      <c r="L82" s="620">
        <v>309.86099999999999</v>
      </c>
      <c r="M82" s="616">
        <v>-546.64400000000001</v>
      </c>
      <c r="N82" s="620">
        <v>-957.14099999999996</v>
      </c>
      <c r="O82" s="616">
        <v>5.508</v>
      </c>
      <c r="P82" s="620">
        <v>3.6909999999999998</v>
      </c>
      <c r="Q82" s="616">
        <v>-9.4969999999999999</v>
      </c>
      <c r="R82" s="620">
        <v>-9.6140000000000008</v>
      </c>
      <c r="S82" s="616">
        <v>0</v>
      </c>
      <c r="T82" s="620">
        <v>0</v>
      </c>
      <c r="U82" s="616">
        <v>0</v>
      </c>
      <c r="V82" s="620">
        <v>0</v>
      </c>
      <c r="W82" s="616">
        <v>0</v>
      </c>
      <c r="X82" s="620">
        <v>0</v>
      </c>
      <c r="Y82" s="616">
        <v>0</v>
      </c>
      <c r="Z82" s="620">
        <v>2E-3</v>
      </c>
      <c r="AA82" s="616">
        <v>273.65100000000001</v>
      </c>
      <c r="AB82" s="620">
        <v>314.91399999999999</v>
      </c>
      <c r="AC82" s="616">
        <v>-547.36799999999994</v>
      </c>
      <c r="AD82" s="620">
        <v>-981.2360000000001</v>
      </c>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row>
    <row r="83" spans="1:139" s="112" customFormat="1">
      <c r="A83" s="186"/>
      <c r="B83" s="186"/>
      <c r="C83" s="186"/>
      <c r="D83" s="186"/>
      <c r="E83" s="732"/>
      <c r="F83" s="732"/>
      <c r="G83" s="186"/>
      <c r="H83" s="186"/>
      <c r="I83" s="732"/>
      <c r="J83" s="732"/>
      <c r="K83" s="186"/>
      <c r="L83" s="186"/>
      <c r="M83" s="732"/>
      <c r="N83" s="732"/>
      <c r="O83" s="186"/>
      <c r="P83" s="186"/>
      <c r="Q83" s="732"/>
      <c r="R83" s="732"/>
      <c r="S83" s="186"/>
      <c r="T83" s="186"/>
      <c r="U83" s="732"/>
      <c r="V83" s="732"/>
      <c r="W83" s="186"/>
      <c r="X83" s="186"/>
      <c r="Y83" s="732"/>
      <c r="Z83" s="732"/>
      <c r="AA83" s="186"/>
      <c r="AB83" s="186"/>
      <c r="AC83" s="732"/>
      <c r="AD83" s="732"/>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row>
    <row r="84" spans="1:139" s="112" customFormat="1">
      <c r="A84" s="182" t="s">
        <v>224</v>
      </c>
      <c r="B84" s="190"/>
      <c r="C84" s="625">
        <v>0</v>
      </c>
      <c r="D84" s="619">
        <v>0</v>
      </c>
      <c r="E84" s="625">
        <v>0</v>
      </c>
      <c r="F84" s="619">
        <v>0</v>
      </c>
      <c r="G84" s="625">
        <v>-163.251</v>
      </c>
      <c r="H84" s="619">
        <v>-210.71</v>
      </c>
      <c r="I84" s="625">
        <v>449.15</v>
      </c>
      <c r="J84" s="619">
        <v>297.91399999999999</v>
      </c>
      <c r="K84" s="625">
        <v>-1120.143</v>
      </c>
      <c r="L84" s="619">
        <v>-1131.2750000000001</v>
      </c>
      <c r="M84" s="625">
        <v>2351.9259999999999</v>
      </c>
      <c r="N84" s="619">
        <v>3448.364</v>
      </c>
      <c r="O84" s="625">
        <v>-340.024</v>
      </c>
      <c r="P84" s="619">
        <v>-258.05799999999999</v>
      </c>
      <c r="Q84" s="625">
        <v>551.54100000000005</v>
      </c>
      <c r="R84" s="619">
        <v>515.60500000000002</v>
      </c>
      <c r="S84" s="625">
        <v>0</v>
      </c>
      <c r="T84" s="619">
        <v>0</v>
      </c>
      <c r="U84" s="625">
        <v>0</v>
      </c>
      <c r="V84" s="619">
        <v>0</v>
      </c>
      <c r="W84" s="625">
        <v>0</v>
      </c>
      <c r="X84" s="619">
        <v>0</v>
      </c>
      <c r="Y84" s="625">
        <v>0</v>
      </c>
      <c r="Z84" s="619">
        <v>0</v>
      </c>
      <c r="AA84" s="625">
        <v>-1623.4179999999999</v>
      </c>
      <c r="AB84" s="619">
        <v>-1600.0429999999999</v>
      </c>
      <c r="AC84" s="625">
        <v>3352.6170000000002</v>
      </c>
      <c r="AD84" s="619">
        <v>4261.8830000000007</v>
      </c>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row>
    <row r="85" spans="1:139" s="112" customFormat="1">
      <c r="A85" s="188"/>
      <c r="B85" s="191" t="s">
        <v>190</v>
      </c>
      <c r="C85" s="616">
        <v>0</v>
      </c>
      <c r="D85" s="620">
        <v>0</v>
      </c>
      <c r="E85" s="616">
        <v>0</v>
      </c>
      <c r="F85" s="620">
        <v>0</v>
      </c>
      <c r="G85" s="616">
        <v>-143.30799999999999</v>
      </c>
      <c r="H85" s="620">
        <v>-180.95099999999999</v>
      </c>
      <c r="I85" s="616">
        <v>402.49699999999996</v>
      </c>
      <c r="J85" s="620">
        <v>289.54200000000003</v>
      </c>
      <c r="K85" s="616">
        <v>-698.34299999999996</v>
      </c>
      <c r="L85" s="620">
        <v>-710.20699999999999</v>
      </c>
      <c r="M85" s="616">
        <v>1532.239</v>
      </c>
      <c r="N85" s="620">
        <v>2156.924</v>
      </c>
      <c r="O85" s="616">
        <v>-235.28800000000001</v>
      </c>
      <c r="P85" s="620">
        <v>-176.17099999999999</v>
      </c>
      <c r="Q85" s="616">
        <v>388.13599999999997</v>
      </c>
      <c r="R85" s="620">
        <v>336.59800000000001</v>
      </c>
      <c r="S85" s="616">
        <v>0</v>
      </c>
      <c r="T85" s="620">
        <v>0</v>
      </c>
      <c r="U85" s="616">
        <v>0</v>
      </c>
      <c r="V85" s="620">
        <v>0</v>
      </c>
      <c r="W85" s="616">
        <v>0</v>
      </c>
      <c r="X85" s="620">
        <v>0</v>
      </c>
      <c r="Y85" s="616">
        <v>0</v>
      </c>
      <c r="Z85" s="620">
        <v>0</v>
      </c>
      <c r="AA85" s="616">
        <v>-1076.9390000000001</v>
      </c>
      <c r="AB85" s="620">
        <v>-1067.329</v>
      </c>
      <c r="AC85" s="616">
        <v>2322.8720000000003</v>
      </c>
      <c r="AD85" s="620">
        <v>2783.0640000000003</v>
      </c>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row>
    <row r="86" spans="1:139" s="112" customFormat="1">
      <c r="A86" s="188"/>
      <c r="B86" s="191" t="s">
        <v>191</v>
      </c>
      <c r="C86" s="616">
        <v>0</v>
      </c>
      <c r="D86" s="620">
        <v>0</v>
      </c>
      <c r="E86" s="616">
        <v>0</v>
      </c>
      <c r="F86" s="620">
        <v>0</v>
      </c>
      <c r="G86" s="616">
        <v>0</v>
      </c>
      <c r="H86" s="620">
        <v>0</v>
      </c>
      <c r="I86" s="616">
        <v>0</v>
      </c>
      <c r="J86" s="620">
        <v>0</v>
      </c>
      <c r="K86" s="616">
        <v>0</v>
      </c>
      <c r="L86" s="620">
        <v>0</v>
      </c>
      <c r="M86" s="616">
        <v>0</v>
      </c>
      <c r="N86" s="620">
        <v>0</v>
      </c>
      <c r="O86" s="616">
        <v>0</v>
      </c>
      <c r="P86" s="620">
        <v>0</v>
      </c>
      <c r="Q86" s="616">
        <v>0</v>
      </c>
      <c r="R86" s="620">
        <v>0</v>
      </c>
      <c r="S86" s="616">
        <v>0</v>
      </c>
      <c r="T86" s="620">
        <v>0</v>
      </c>
      <c r="U86" s="616">
        <v>0</v>
      </c>
      <c r="V86" s="620">
        <v>0</v>
      </c>
      <c r="W86" s="616">
        <v>0</v>
      </c>
      <c r="X86" s="620">
        <v>0</v>
      </c>
      <c r="Y86" s="616">
        <v>0</v>
      </c>
      <c r="Z86" s="620">
        <v>0</v>
      </c>
      <c r="AA86" s="616">
        <v>0</v>
      </c>
      <c r="AB86" s="620">
        <v>0</v>
      </c>
      <c r="AC86" s="616">
        <v>0</v>
      </c>
      <c r="AD86" s="620">
        <v>0</v>
      </c>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row>
    <row r="87" spans="1:139" s="112" customFormat="1">
      <c r="A87" s="188"/>
      <c r="B87" s="191" t="s">
        <v>94</v>
      </c>
      <c r="C87" s="616">
        <v>0</v>
      </c>
      <c r="D87" s="620">
        <v>0</v>
      </c>
      <c r="E87" s="616">
        <v>0</v>
      </c>
      <c r="F87" s="620">
        <v>0</v>
      </c>
      <c r="G87" s="616">
        <v>-3.3820000000000001</v>
      </c>
      <c r="H87" s="620">
        <v>-2.3439999999999999</v>
      </c>
      <c r="I87" s="616">
        <v>2.6659999999999999</v>
      </c>
      <c r="J87" s="620">
        <v>7.532</v>
      </c>
      <c r="K87" s="616">
        <v>-212.08799999999999</v>
      </c>
      <c r="L87" s="620">
        <v>-166.15100000000001</v>
      </c>
      <c r="M87" s="616">
        <v>336.73400000000004</v>
      </c>
      <c r="N87" s="620">
        <v>362.99899999999997</v>
      </c>
      <c r="O87" s="616">
        <v>-71.680999999999997</v>
      </c>
      <c r="P87" s="620">
        <v>-56.929000000000002</v>
      </c>
      <c r="Q87" s="616">
        <v>110.11399999999999</v>
      </c>
      <c r="R87" s="620">
        <v>121.988</v>
      </c>
      <c r="S87" s="616">
        <v>0</v>
      </c>
      <c r="T87" s="620">
        <v>0</v>
      </c>
      <c r="U87" s="616">
        <v>0</v>
      </c>
      <c r="V87" s="620">
        <v>0</v>
      </c>
      <c r="W87" s="616">
        <v>0</v>
      </c>
      <c r="X87" s="620">
        <v>0</v>
      </c>
      <c r="Y87" s="616">
        <v>0</v>
      </c>
      <c r="Z87" s="620">
        <v>0</v>
      </c>
      <c r="AA87" s="616">
        <v>-287.15100000000001</v>
      </c>
      <c r="AB87" s="620">
        <v>-225.42400000000001</v>
      </c>
      <c r="AC87" s="616">
        <v>449.51399999999995</v>
      </c>
      <c r="AD87" s="620">
        <v>492.51900000000001</v>
      </c>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row>
    <row r="88" spans="1:139" s="112" customFormat="1">
      <c r="A88" s="188"/>
      <c r="B88" s="191" t="s">
        <v>192</v>
      </c>
      <c r="C88" s="616">
        <v>0</v>
      </c>
      <c r="D88" s="620">
        <v>0</v>
      </c>
      <c r="E88" s="616">
        <v>0</v>
      </c>
      <c r="F88" s="620">
        <v>0</v>
      </c>
      <c r="G88" s="616">
        <v>-16.561</v>
      </c>
      <c r="H88" s="620">
        <v>-27.414999999999999</v>
      </c>
      <c r="I88" s="616">
        <v>43.987000000000002</v>
      </c>
      <c r="J88" s="620">
        <v>0.83999999999999986</v>
      </c>
      <c r="K88" s="616">
        <v>-209.71199999999999</v>
      </c>
      <c r="L88" s="620">
        <v>-254.917</v>
      </c>
      <c r="M88" s="616">
        <v>482.95299999999997</v>
      </c>
      <c r="N88" s="620">
        <v>928.44099999999992</v>
      </c>
      <c r="O88" s="616">
        <v>-33.055</v>
      </c>
      <c r="P88" s="620">
        <v>-24.957999999999998</v>
      </c>
      <c r="Q88" s="616">
        <v>53.291000000000004</v>
      </c>
      <c r="R88" s="620">
        <v>57.019000000000005</v>
      </c>
      <c r="S88" s="616">
        <v>0</v>
      </c>
      <c r="T88" s="620">
        <v>0</v>
      </c>
      <c r="U88" s="616">
        <v>0</v>
      </c>
      <c r="V88" s="620">
        <v>0</v>
      </c>
      <c r="W88" s="616">
        <v>0</v>
      </c>
      <c r="X88" s="620">
        <v>0</v>
      </c>
      <c r="Y88" s="616">
        <v>0</v>
      </c>
      <c r="Z88" s="620">
        <v>0</v>
      </c>
      <c r="AA88" s="616">
        <v>-259.32799999999997</v>
      </c>
      <c r="AB88" s="620">
        <v>-307.29000000000002</v>
      </c>
      <c r="AC88" s="616">
        <v>580.23099999999999</v>
      </c>
      <c r="AD88" s="620">
        <v>986.3</v>
      </c>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row>
    <row r="89" spans="1:139" s="112" customFormat="1">
      <c r="A89" s="186"/>
      <c r="B89" s="186"/>
      <c r="C89" s="186"/>
      <c r="D89" s="186"/>
      <c r="E89" s="732"/>
      <c r="F89" s="732"/>
      <c r="G89" s="186"/>
      <c r="H89" s="186"/>
      <c r="I89" s="732"/>
      <c r="J89" s="732"/>
      <c r="K89" s="186"/>
      <c r="L89" s="186"/>
      <c r="M89" s="732"/>
      <c r="N89" s="732"/>
      <c r="O89" s="186"/>
      <c r="P89" s="186"/>
      <c r="Q89" s="732"/>
      <c r="R89" s="732"/>
      <c r="S89" s="186"/>
      <c r="T89" s="186"/>
      <c r="U89" s="732"/>
      <c r="V89" s="732"/>
      <c r="W89" s="186"/>
      <c r="X89" s="186"/>
      <c r="Y89" s="732"/>
      <c r="Z89" s="732"/>
      <c r="AA89" s="186"/>
      <c r="AB89" s="186"/>
      <c r="AC89" s="732"/>
      <c r="AD89" s="732"/>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row>
    <row r="90" spans="1:139" s="107" customFormat="1">
      <c r="A90" s="182" t="s">
        <v>225</v>
      </c>
      <c r="B90" s="190"/>
      <c r="C90" s="625">
        <v>0</v>
      </c>
      <c r="D90" s="619">
        <v>0</v>
      </c>
      <c r="E90" s="625">
        <v>0</v>
      </c>
      <c r="F90" s="619">
        <v>0</v>
      </c>
      <c r="G90" s="625">
        <v>72.521000000000001</v>
      </c>
      <c r="H90" s="619">
        <v>18.577999999999999</v>
      </c>
      <c r="I90" s="625">
        <v>-86.493999999999986</v>
      </c>
      <c r="J90" s="619">
        <v>-142.315</v>
      </c>
      <c r="K90" s="625">
        <v>669.81600000000003</v>
      </c>
      <c r="L90" s="619">
        <v>658.774</v>
      </c>
      <c r="M90" s="625">
        <v>-1188.0239999999999</v>
      </c>
      <c r="N90" s="619">
        <v>-1148.83</v>
      </c>
      <c r="O90" s="625">
        <v>243.27199999999999</v>
      </c>
      <c r="P90" s="619">
        <v>166.458</v>
      </c>
      <c r="Q90" s="625">
        <v>-307.74500000000006</v>
      </c>
      <c r="R90" s="619">
        <v>-425.899</v>
      </c>
      <c r="S90" s="625">
        <v>0</v>
      </c>
      <c r="T90" s="619">
        <v>0</v>
      </c>
      <c r="U90" s="625">
        <v>0</v>
      </c>
      <c r="V90" s="619">
        <v>0</v>
      </c>
      <c r="W90" s="625">
        <v>0</v>
      </c>
      <c r="X90" s="619">
        <v>0</v>
      </c>
      <c r="Y90" s="625">
        <v>0</v>
      </c>
      <c r="Z90" s="619">
        <v>2E-3</v>
      </c>
      <c r="AA90" s="625">
        <v>985.60900000000004</v>
      </c>
      <c r="AB90" s="619">
        <v>843.81</v>
      </c>
      <c r="AC90" s="625">
        <v>-1582.2629999999999</v>
      </c>
      <c r="AD90" s="619">
        <v>-1717.0419999999999</v>
      </c>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row>
    <row r="91" spans="1:139" s="112" customFormat="1">
      <c r="A91" s="186"/>
      <c r="B91" s="186"/>
      <c r="C91" s="186"/>
      <c r="D91" s="186"/>
      <c r="E91" s="732"/>
      <c r="F91" s="732"/>
      <c r="G91" s="186"/>
      <c r="H91" s="186"/>
      <c r="I91" s="732"/>
      <c r="J91" s="732"/>
      <c r="K91" s="186"/>
      <c r="L91" s="186"/>
      <c r="M91" s="732"/>
      <c r="N91" s="732"/>
      <c r="O91" s="186"/>
      <c r="P91" s="186"/>
      <c r="Q91" s="732"/>
      <c r="R91" s="732"/>
      <c r="S91" s="186"/>
      <c r="T91" s="186"/>
      <c r="U91" s="732"/>
      <c r="V91" s="732"/>
      <c r="W91" s="186"/>
      <c r="X91" s="186"/>
      <c r="Y91" s="732"/>
      <c r="Z91" s="732"/>
      <c r="AA91" s="186"/>
      <c r="AB91" s="186"/>
      <c r="AC91" s="732"/>
      <c r="AD91" s="732"/>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row>
    <row r="92" spans="1:139" s="112" customFormat="1">
      <c r="A92" s="184"/>
      <c r="B92" s="189" t="s">
        <v>193</v>
      </c>
      <c r="C92" s="616">
        <v>0</v>
      </c>
      <c r="D92" s="620">
        <v>0</v>
      </c>
      <c r="E92" s="616">
        <v>0</v>
      </c>
      <c r="F92" s="620">
        <v>0</v>
      </c>
      <c r="G92" s="616">
        <v>12.005000000000001</v>
      </c>
      <c r="H92" s="620">
        <v>12.141</v>
      </c>
      <c r="I92" s="616">
        <v>-28.518999999999998</v>
      </c>
      <c r="J92" s="620">
        <v>-31.054000000000002</v>
      </c>
      <c r="K92" s="616">
        <v>17.061</v>
      </c>
      <c r="L92" s="620">
        <v>18.297000000000001</v>
      </c>
      <c r="M92" s="616">
        <v>-38.103999999999999</v>
      </c>
      <c r="N92" s="620">
        <v>-64.497</v>
      </c>
      <c r="O92" s="616">
        <v>9.41</v>
      </c>
      <c r="P92" s="620">
        <v>6.93</v>
      </c>
      <c r="Q92" s="616">
        <v>-13.96</v>
      </c>
      <c r="R92" s="620">
        <v>-14.846</v>
      </c>
      <c r="S92" s="616">
        <v>0</v>
      </c>
      <c r="T92" s="620">
        <v>0</v>
      </c>
      <c r="U92" s="616">
        <v>0</v>
      </c>
      <c r="V92" s="620">
        <v>0</v>
      </c>
      <c r="W92" s="616">
        <v>0</v>
      </c>
      <c r="X92" s="620">
        <v>0</v>
      </c>
      <c r="Y92" s="616">
        <v>0</v>
      </c>
      <c r="Z92" s="620">
        <v>0</v>
      </c>
      <c r="AA92" s="616">
        <v>38.475999999999999</v>
      </c>
      <c r="AB92" s="620">
        <v>37.368000000000002</v>
      </c>
      <c r="AC92" s="616">
        <v>-80.582999999999998</v>
      </c>
      <c r="AD92" s="620">
        <v>-110.39699999999999</v>
      </c>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row>
    <row r="93" spans="1:139" s="112" customFormat="1">
      <c r="A93" s="184"/>
      <c r="B93" s="189" t="s">
        <v>194</v>
      </c>
      <c r="C93" s="616">
        <v>0</v>
      </c>
      <c r="D93" s="620">
        <v>0</v>
      </c>
      <c r="E93" s="616">
        <v>0</v>
      </c>
      <c r="F93" s="620">
        <v>0</v>
      </c>
      <c r="G93" s="616">
        <v>-43.710999999999999</v>
      </c>
      <c r="H93" s="620">
        <v>-42.593000000000004</v>
      </c>
      <c r="I93" s="616">
        <v>100.86</v>
      </c>
      <c r="J93" s="620">
        <v>93.326999999999984</v>
      </c>
      <c r="K93" s="616">
        <v>-62.076000000000001</v>
      </c>
      <c r="L93" s="620">
        <v>-62.658999999999999</v>
      </c>
      <c r="M93" s="616">
        <v>138.00900000000001</v>
      </c>
      <c r="N93" s="620">
        <v>163.91</v>
      </c>
      <c r="O93" s="616">
        <v>-18.876999999999999</v>
      </c>
      <c r="P93" s="620">
        <v>-15.215</v>
      </c>
      <c r="Q93" s="616">
        <v>29.933000000000003</v>
      </c>
      <c r="R93" s="620">
        <v>31.183000000000003</v>
      </c>
      <c r="S93" s="616">
        <v>0</v>
      </c>
      <c r="T93" s="620">
        <v>0</v>
      </c>
      <c r="U93" s="616">
        <v>0</v>
      </c>
      <c r="V93" s="620">
        <v>0</v>
      </c>
      <c r="W93" s="616">
        <v>0</v>
      </c>
      <c r="X93" s="620">
        <v>0</v>
      </c>
      <c r="Y93" s="616">
        <v>0</v>
      </c>
      <c r="Z93" s="620">
        <v>0</v>
      </c>
      <c r="AA93" s="616">
        <v>-124.664</v>
      </c>
      <c r="AB93" s="620">
        <v>-120.467</v>
      </c>
      <c r="AC93" s="616">
        <v>268.80200000000002</v>
      </c>
      <c r="AD93" s="620">
        <v>288.42</v>
      </c>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row>
    <row r="94" spans="1:139" s="112" customFormat="1">
      <c r="A94" s="184"/>
      <c r="B94" s="189" t="s">
        <v>195</v>
      </c>
      <c r="C94" s="616">
        <v>0</v>
      </c>
      <c r="D94" s="620">
        <v>0</v>
      </c>
      <c r="E94" s="616">
        <v>0</v>
      </c>
      <c r="F94" s="620">
        <v>0</v>
      </c>
      <c r="G94" s="616">
        <v>-32.762999999999998</v>
      </c>
      <c r="H94" s="620">
        <v>-39.712000000000003</v>
      </c>
      <c r="I94" s="616">
        <v>72.799000000000007</v>
      </c>
      <c r="J94" s="620">
        <v>81.811999999999998</v>
      </c>
      <c r="K94" s="616">
        <v>-130.94200000000001</v>
      </c>
      <c r="L94" s="620">
        <v>-121.52200000000001</v>
      </c>
      <c r="M94" s="616">
        <v>258.233</v>
      </c>
      <c r="N94" s="620">
        <v>348.32300000000004</v>
      </c>
      <c r="O94" s="616">
        <v>-26.457000000000001</v>
      </c>
      <c r="P94" s="620">
        <v>-20.641999999999999</v>
      </c>
      <c r="Q94" s="616">
        <v>37.786999999999999</v>
      </c>
      <c r="R94" s="620">
        <v>42.337999999999994</v>
      </c>
      <c r="S94" s="616">
        <v>0</v>
      </c>
      <c r="T94" s="620">
        <v>0</v>
      </c>
      <c r="U94" s="616">
        <v>0</v>
      </c>
      <c r="V94" s="620">
        <v>0</v>
      </c>
      <c r="W94" s="616">
        <v>0</v>
      </c>
      <c r="X94" s="620">
        <v>0</v>
      </c>
      <c r="Y94" s="616">
        <v>0</v>
      </c>
      <c r="Z94" s="620">
        <v>0</v>
      </c>
      <c r="AA94" s="616">
        <v>-190.16200000000001</v>
      </c>
      <c r="AB94" s="620">
        <v>-181.876</v>
      </c>
      <c r="AC94" s="616">
        <v>368.81899999999996</v>
      </c>
      <c r="AD94" s="620">
        <v>472.47300000000007</v>
      </c>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row>
    <row r="95" spans="1:139" s="112" customFormat="1">
      <c r="A95" s="186"/>
      <c r="B95" s="186"/>
      <c r="C95" s="186"/>
      <c r="D95" s="186"/>
      <c r="E95" s="732"/>
      <c r="F95" s="732"/>
      <c r="G95" s="186"/>
      <c r="H95" s="186"/>
      <c r="I95" s="732"/>
      <c r="J95" s="732"/>
      <c r="K95" s="186"/>
      <c r="L95" s="186"/>
      <c r="M95" s="732"/>
      <c r="N95" s="732"/>
      <c r="O95" s="186"/>
      <c r="P95" s="186"/>
      <c r="Q95" s="732"/>
      <c r="R95" s="732"/>
      <c r="S95" s="186"/>
      <c r="T95" s="186"/>
      <c r="U95" s="732"/>
      <c r="V95" s="732"/>
      <c r="W95" s="186"/>
      <c r="X95" s="186"/>
      <c r="Y95" s="732"/>
      <c r="Z95" s="732"/>
      <c r="AA95" s="186"/>
      <c r="AB95" s="186"/>
      <c r="AC95" s="732"/>
      <c r="AD95" s="732"/>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row>
    <row r="96" spans="1:139" s="107" customFormat="1">
      <c r="A96" s="182" t="s">
        <v>226</v>
      </c>
      <c r="B96" s="190"/>
      <c r="C96" s="625">
        <v>0</v>
      </c>
      <c r="D96" s="619">
        <v>0</v>
      </c>
      <c r="E96" s="625">
        <v>0</v>
      </c>
      <c r="F96" s="619">
        <v>0</v>
      </c>
      <c r="G96" s="625">
        <v>8.0519999999999996</v>
      </c>
      <c r="H96" s="619">
        <v>-51.585999999999999</v>
      </c>
      <c r="I96" s="625">
        <v>58.646000000000001</v>
      </c>
      <c r="J96" s="619">
        <v>1.7700000000000031</v>
      </c>
      <c r="K96" s="625">
        <v>493.85899999999998</v>
      </c>
      <c r="L96" s="619">
        <v>492.89</v>
      </c>
      <c r="M96" s="625">
        <v>-829.88599999999997</v>
      </c>
      <c r="N96" s="619">
        <v>-701.09399999999994</v>
      </c>
      <c r="O96" s="625">
        <v>207.34800000000001</v>
      </c>
      <c r="P96" s="619">
        <v>137.53100000000001</v>
      </c>
      <c r="Q96" s="625">
        <v>-253.98500000000001</v>
      </c>
      <c r="R96" s="619">
        <v>-367.22399999999999</v>
      </c>
      <c r="S96" s="625">
        <v>0</v>
      </c>
      <c r="T96" s="619">
        <v>0</v>
      </c>
      <c r="U96" s="625">
        <v>0</v>
      </c>
      <c r="V96" s="619">
        <v>0</v>
      </c>
      <c r="W96" s="625">
        <v>0</v>
      </c>
      <c r="X96" s="619">
        <v>0</v>
      </c>
      <c r="Y96" s="625">
        <v>0</v>
      </c>
      <c r="Z96" s="619">
        <v>2E-3</v>
      </c>
      <c r="AA96" s="625">
        <v>709.25900000000001</v>
      </c>
      <c r="AB96" s="619">
        <v>578.83500000000004</v>
      </c>
      <c r="AC96" s="625">
        <v>-1025.2249999999999</v>
      </c>
      <c r="AD96" s="619">
        <v>-1066.546</v>
      </c>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row>
    <row r="97" spans="1:139" s="112" customFormat="1">
      <c r="A97" s="186"/>
      <c r="B97" s="186"/>
      <c r="C97" s="186"/>
      <c r="D97" s="186"/>
      <c r="E97" s="732"/>
      <c r="F97" s="732"/>
      <c r="G97" s="186"/>
      <c r="H97" s="186"/>
      <c r="I97" s="732"/>
      <c r="J97" s="732"/>
      <c r="K97" s="186"/>
      <c r="L97" s="186"/>
      <c r="M97" s="732"/>
      <c r="N97" s="732"/>
      <c r="O97" s="186"/>
      <c r="P97" s="186"/>
      <c r="Q97" s="732"/>
      <c r="R97" s="732"/>
      <c r="S97" s="186"/>
      <c r="T97" s="186"/>
      <c r="U97" s="732"/>
      <c r="V97" s="732"/>
      <c r="W97" s="186"/>
      <c r="X97" s="186"/>
      <c r="Y97" s="732"/>
      <c r="Z97" s="732"/>
      <c r="AA97" s="186"/>
      <c r="AB97" s="186"/>
      <c r="AC97" s="732"/>
      <c r="AD97" s="732"/>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row>
    <row r="98" spans="1:139" s="112" customFormat="1">
      <c r="A98" s="188"/>
      <c r="B98" s="189" t="s">
        <v>196</v>
      </c>
      <c r="C98" s="616">
        <v>0</v>
      </c>
      <c r="D98" s="620">
        <v>0</v>
      </c>
      <c r="E98" s="616">
        <v>0</v>
      </c>
      <c r="F98" s="620">
        <v>0</v>
      </c>
      <c r="G98" s="616">
        <v>-29.494</v>
      </c>
      <c r="H98" s="620">
        <v>-21.382999999999999</v>
      </c>
      <c r="I98" s="616">
        <v>49.587000000000003</v>
      </c>
      <c r="J98" s="620">
        <v>49.39500000000001</v>
      </c>
      <c r="K98" s="616">
        <v>-120.681</v>
      </c>
      <c r="L98" s="620">
        <v>-105.331</v>
      </c>
      <c r="M98" s="616">
        <v>209.13800000000003</v>
      </c>
      <c r="N98" s="620">
        <v>215.00899999999996</v>
      </c>
      <c r="O98" s="616">
        <v>-37.524999999999999</v>
      </c>
      <c r="P98" s="620">
        <v>-27.120999999999999</v>
      </c>
      <c r="Q98" s="616">
        <v>52.786999999999999</v>
      </c>
      <c r="R98" s="620">
        <v>65.87</v>
      </c>
      <c r="S98" s="616">
        <v>0</v>
      </c>
      <c r="T98" s="620">
        <v>0</v>
      </c>
      <c r="U98" s="616">
        <v>0</v>
      </c>
      <c r="V98" s="620">
        <v>0</v>
      </c>
      <c r="W98" s="616">
        <v>0</v>
      </c>
      <c r="X98" s="620">
        <v>0</v>
      </c>
      <c r="Y98" s="616">
        <v>0</v>
      </c>
      <c r="Z98" s="620">
        <v>0</v>
      </c>
      <c r="AA98" s="616">
        <v>-187.7</v>
      </c>
      <c r="AB98" s="620">
        <v>-153.83500000000001</v>
      </c>
      <c r="AC98" s="616">
        <v>311.512</v>
      </c>
      <c r="AD98" s="620">
        <v>330.274</v>
      </c>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row>
    <row r="99" spans="1:139" s="112" customFormat="1">
      <c r="A99" s="188"/>
      <c r="B99" s="189" t="s">
        <v>197</v>
      </c>
      <c r="C99" s="616">
        <v>0</v>
      </c>
      <c r="D99" s="620">
        <v>0</v>
      </c>
      <c r="E99" s="616">
        <v>0</v>
      </c>
      <c r="F99" s="620">
        <v>0</v>
      </c>
      <c r="G99" s="616">
        <v>0</v>
      </c>
      <c r="H99" s="620">
        <v>0</v>
      </c>
      <c r="I99" s="616">
        <v>0</v>
      </c>
      <c r="J99" s="620">
        <v>0</v>
      </c>
      <c r="K99" s="616">
        <v>0</v>
      </c>
      <c r="L99" s="620">
        <v>0</v>
      </c>
      <c r="M99" s="616">
        <v>0</v>
      </c>
      <c r="N99" s="620">
        <v>786.27800000000002</v>
      </c>
      <c r="O99" s="616">
        <v>0</v>
      </c>
      <c r="P99" s="620">
        <v>0</v>
      </c>
      <c r="Q99" s="616">
        <v>0</v>
      </c>
      <c r="R99" s="620">
        <v>0</v>
      </c>
      <c r="S99" s="616">
        <v>0</v>
      </c>
      <c r="T99" s="620">
        <v>0</v>
      </c>
      <c r="U99" s="616">
        <v>0</v>
      </c>
      <c r="V99" s="620">
        <v>0</v>
      </c>
      <c r="W99" s="616">
        <v>0</v>
      </c>
      <c r="X99" s="620">
        <v>0</v>
      </c>
      <c r="Y99" s="616">
        <v>0</v>
      </c>
      <c r="Z99" s="620">
        <v>0</v>
      </c>
      <c r="AA99" s="616">
        <v>0</v>
      </c>
      <c r="AB99" s="620">
        <v>0</v>
      </c>
      <c r="AC99" s="616">
        <v>0</v>
      </c>
      <c r="AD99" s="620">
        <v>786.27800000000002</v>
      </c>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row>
    <row r="100" spans="1:139" s="112" customFormat="1" ht="25.5">
      <c r="A100" s="188"/>
      <c r="B100" s="206" t="s">
        <v>244</v>
      </c>
      <c r="C100" s="616">
        <v>0</v>
      </c>
      <c r="D100" s="620">
        <v>0</v>
      </c>
      <c r="E100" s="616">
        <v>0</v>
      </c>
      <c r="F100" s="620">
        <v>0</v>
      </c>
      <c r="G100" s="616">
        <v>-5.5060000000000002</v>
      </c>
      <c r="H100" s="620">
        <v>-4.1420000000000003</v>
      </c>
      <c r="I100" s="616">
        <v>6.84</v>
      </c>
      <c r="J100" s="620">
        <v>10.873000000000001</v>
      </c>
      <c r="K100" s="616">
        <v>-61.231000000000002</v>
      </c>
      <c r="L100" s="620">
        <v>-58.207000000000001</v>
      </c>
      <c r="M100" s="616">
        <v>113.86100000000002</v>
      </c>
      <c r="N100" s="620">
        <v>145.93200000000002</v>
      </c>
      <c r="O100" s="616">
        <v>-4.4880000000000004</v>
      </c>
      <c r="P100" s="620">
        <v>-3.448</v>
      </c>
      <c r="Q100" s="616">
        <v>3.4419999999999993</v>
      </c>
      <c r="R100" s="620">
        <v>11.946999999999999</v>
      </c>
      <c r="S100" s="616">
        <v>0</v>
      </c>
      <c r="T100" s="620">
        <v>0</v>
      </c>
      <c r="U100" s="616">
        <v>0</v>
      </c>
      <c r="V100" s="620">
        <v>0</v>
      </c>
      <c r="W100" s="616">
        <v>0</v>
      </c>
      <c r="X100" s="620">
        <v>0</v>
      </c>
      <c r="Y100" s="616">
        <v>0</v>
      </c>
      <c r="Z100" s="620">
        <v>0</v>
      </c>
      <c r="AA100" s="616">
        <v>-71.224999999999994</v>
      </c>
      <c r="AB100" s="620">
        <v>-65.796999999999997</v>
      </c>
      <c r="AC100" s="616">
        <v>124.143</v>
      </c>
      <c r="AD100" s="620">
        <v>168.75200000000001</v>
      </c>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row>
    <row r="101" spans="1:139" s="112" customFormat="1">
      <c r="A101" s="186"/>
      <c r="B101" s="186"/>
      <c r="C101" s="186"/>
      <c r="D101" s="186"/>
      <c r="E101" s="732"/>
      <c r="F101" s="732"/>
      <c r="G101" s="186"/>
      <c r="H101" s="186"/>
      <c r="I101" s="732"/>
      <c r="J101" s="732"/>
      <c r="K101" s="186"/>
      <c r="L101" s="186"/>
      <c r="M101" s="732"/>
      <c r="N101" s="732"/>
      <c r="O101" s="186"/>
      <c r="P101" s="186"/>
      <c r="Q101" s="732"/>
      <c r="R101" s="732"/>
      <c r="S101" s="186"/>
      <c r="T101" s="186"/>
      <c r="U101" s="732"/>
      <c r="V101" s="732"/>
      <c r="W101" s="186"/>
      <c r="X101" s="186"/>
      <c r="Y101" s="732"/>
      <c r="Z101" s="732"/>
      <c r="AA101" s="186"/>
      <c r="AB101" s="186"/>
      <c r="AC101" s="732"/>
      <c r="AD101" s="732"/>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row>
    <row r="102" spans="1:139" s="112" customFormat="1">
      <c r="A102" s="182" t="s">
        <v>227</v>
      </c>
      <c r="B102" s="190"/>
      <c r="C102" s="625">
        <v>0</v>
      </c>
      <c r="D102" s="619">
        <v>0</v>
      </c>
      <c r="E102" s="625">
        <v>0</v>
      </c>
      <c r="F102" s="619">
        <v>0</v>
      </c>
      <c r="G102" s="625">
        <v>-26.948</v>
      </c>
      <c r="H102" s="619">
        <v>-77.111000000000004</v>
      </c>
      <c r="I102" s="625">
        <v>115.07299999999998</v>
      </c>
      <c r="J102" s="619">
        <v>62.037999999999997</v>
      </c>
      <c r="K102" s="625">
        <v>311.947</v>
      </c>
      <c r="L102" s="619">
        <v>329.35199999999998</v>
      </c>
      <c r="M102" s="625">
        <v>-506.88699999999994</v>
      </c>
      <c r="N102" s="619">
        <v>446.125</v>
      </c>
      <c r="O102" s="625">
        <v>165.33500000000001</v>
      </c>
      <c r="P102" s="619">
        <v>106.962</v>
      </c>
      <c r="Q102" s="625">
        <v>-197.756</v>
      </c>
      <c r="R102" s="619">
        <v>-289.40700000000004</v>
      </c>
      <c r="S102" s="625">
        <v>0</v>
      </c>
      <c r="T102" s="619">
        <v>0</v>
      </c>
      <c r="U102" s="625">
        <v>0</v>
      </c>
      <c r="V102" s="619">
        <v>0</v>
      </c>
      <c r="W102" s="625">
        <v>0</v>
      </c>
      <c r="X102" s="619">
        <v>0</v>
      </c>
      <c r="Y102" s="625">
        <v>0</v>
      </c>
      <c r="Z102" s="619">
        <v>2E-3</v>
      </c>
      <c r="AA102" s="625">
        <v>450.334</v>
      </c>
      <c r="AB102" s="619">
        <v>359.20299999999997</v>
      </c>
      <c r="AC102" s="625">
        <v>-589.56999999999994</v>
      </c>
      <c r="AD102" s="619">
        <v>218.75799999999998</v>
      </c>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row>
    <row r="103" spans="1:139" s="112" customFormat="1">
      <c r="A103" s="186"/>
      <c r="B103" s="186"/>
      <c r="C103" s="186"/>
      <c r="D103" s="186"/>
      <c r="E103" s="732"/>
      <c r="F103" s="732"/>
      <c r="G103" s="186"/>
      <c r="H103" s="186"/>
      <c r="I103" s="732"/>
      <c r="J103" s="732"/>
      <c r="K103" s="186"/>
      <c r="L103" s="186"/>
      <c r="M103" s="732"/>
      <c r="N103" s="732"/>
      <c r="O103" s="186"/>
      <c r="P103" s="186"/>
      <c r="Q103" s="732"/>
      <c r="R103" s="732"/>
      <c r="S103" s="186"/>
      <c r="T103" s="186"/>
      <c r="U103" s="732"/>
      <c r="V103" s="732"/>
      <c r="W103" s="186"/>
      <c r="X103" s="186"/>
      <c r="Y103" s="732"/>
      <c r="Z103" s="732"/>
      <c r="AA103" s="186"/>
      <c r="AB103" s="186"/>
      <c r="AC103" s="732"/>
      <c r="AD103" s="732"/>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row>
    <row r="104" spans="1:139" s="112" customFormat="1">
      <c r="A104" s="182" t="s">
        <v>228</v>
      </c>
      <c r="B104" s="190"/>
      <c r="C104" s="625">
        <v>0</v>
      </c>
      <c r="D104" s="619">
        <v>0</v>
      </c>
      <c r="E104" s="625">
        <v>0</v>
      </c>
      <c r="F104" s="619">
        <v>0</v>
      </c>
      <c r="G104" s="625">
        <v>146.244</v>
      </c>
      <c r="H104" s="619">
        <v>78.405000000000001</v>
      </c>
      <c r="I104" s="625">
        <v>-55.72399999999999</v>
      </c>
      <c r="J104" s="619">
        <v>-136.387</v>
      </c>
      <c r="K104" s="625">
        <v>-189.20699999999999</v>
      </c>
      <c r="L104" s="619">
        <v>-159.85</v>
      </c>
      <c r="M104" s="625">
        <v>299.16399999999999</v>
      </c>
      <c r="N104" s="619">
        <v>352.33399999999995</v>
      </c>
      <c r="O104" s="625">
        <v>-32.707999999999998</v>
      </c>
      <c r="P104" s="619">
        <v>-15.407</v>
      </c>
      <c r="Q104" s="625">
        <v>24.329000000000001</v>
      </c>
      <c r="R104" s="619">
        <v>33.108999999999995</v>
      </c>
      <c r="S104" s="625">
        <v>0</v>
      </c>
      <c r="T104" s="619">
        <v>0</v>
      </c>
      <c r="U104" s="625">
        <v>0</v>
      </c>
      <c r="V104" s="619">
        <v>0</v>
      </c>
      <c r="W104" s="625">
        <v>0</v>
      </c>
      <c r="X104" s="619">
        <v>0</v>
      </c>
      <c r="Y104" s="625">
        <v>0</v>
      </c>
      <c r="Z104" s="619">
        <v>0</v>
      </c>
      <c r="AA104" s="625">
        <v>-75.671000000000006</v>
      </c>
      <c r="AB104" s="619">
        <v>-96.852000000000004</v>
      </c>
      <c r="AC104" s="625">
        <v>267.76900000000001</v>
      </c>
      <c r="AD104" s="619">
        <v>249.05600000000001</v>
      </c>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row>
    <row r="105" spans="1:139" s="112" customFormat="1">
      <c r="A105" s="182"/>
      <c r="B105" s="190" t="s">
        <v>84</v>
      </c>
      <c r="C105" s="616">
        <v>0</v>
      </c>
      <c r="D105" s="619">
        <v>0</v>
      </c>
      <c r="E105" s="616">
        <v>0</v>
      </c>
      <c r="F105" s="619">
        <v>0</v>
      </c>
      <c r="G105" s="616">
        <v>5.5209999999999999</v>
      </c>
      <c r="H105" s="619">
        <v>6.625</v>
      </c>
      <c r="I105" s="616">
        <v>-10.164999999999999</v>
      </c>
      <c r="J105" s="619">
        <v>-12.853999999999999</v>
      </c>
      <c r="K105" s="616">
        <v>59.305</v>
      </c>
      <c r="L105" s="619">
        <v>75.137</v>
      </c>
      <c r="M105" s="616">
        <v>-94.152999999999992</v>
      </c>
      <c r="N105" s="619">
        <v>-151.482</v>
      </c>
      <c r="O105" s="616">
        <v>9.7420000000000009</v>
      </c>
      <c r="P105" s="619">
        <v>12.888999999999999</v>
      </c>
      <c r="Q105" s="616">
        <v>-22.346999999999998</v>
      </c>
      <c r="R105" s="619">
        <v>-5.8910000000000018</v>
      </c>
      <c r="S105" s="616">
        <v>0</v>
      </c>
      <c r="T105" s="619">
        <v>0</v>
      </c>
      <c r="U105" s="616">
        <v>0</v>
      </c>
      <c r="V105" s="619">
        <v>0</v>
      </c>
      <c r="W105" s="616">
        <v>0</v>
      </c>
      <c r="X105" s="619">
        <v>0</v>
      </c>
      <c r="Y105" s="616">
        <v>0</v>
      </c>
      <c r="Z105" s="619">
        <v>0</v>
      </c>
      <c r="AA105" s="616">
        <v>74.567999999999998</v>
      </c>
      <c r="AB105" s="619">
        <v>94.650999999999996</v>
      </c>
      <c r="AC105" s="616">
        <v>-126.66500000000001</v>
      </c>
      <c r="AD105" s="619">
        <v>-170.22699999999998</v>
      </c>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row>
    <row r="106" spans="1:139" s="112" customFormat="1">
      <c r="A106" s="188"/>
      <c r="B106" s="191" t="s">
        <v>171</v>
      </c>
      <c r="C106" s="616">
        <v>0</v>
      </c>
      <c r="D106" s="620">
        <v>0</v>
      </c>
      <c r="E106" s="616">
        <v>0</v>
      </c>
      <c r="F106" s="620">
        <v>0</v>
      </c>
      <c r="G106" s="616">
        <v>3.2240000000000002</v>
      </c>
      <c r="H106" s="620">
        <v>4.399</v>
      </c>
      <c r="I106" s="616">
        <v>-5.2119999999999997</v>
      </c>
      <c r="J106" s="620">
        <v>-8.3880000000000017</v>
      </c>
      <c r="K106" s="616">
        <v>1.085</v>
      </c>
      <c r="L106" s="620">
        <v>19.916</v>
      </c>
      <c r="M106" s="616">
        <v>-50.433</v>
      </c>
      <c r="N106" s="620">
        <v>4.6940000000000008</v>
      </c>
      <c r="O106" s="616">
        <v>0</v>
      </c>
      <c r="P106" s="620">
        <v>0</v>
      </c>
      <c r="Q106" s="616">
        <v>0</v>
      </c>
      <c r="R106" s="620">
        <v>-0.309</v>
      </c>
      <c r="S106" s="616">
        <v>0</v>
      </c>
      <c r="T106" s="620">
        <v>0</v>
      </c>
      <c r="U106" s="616">
        <v>0</v>
      </c>
      <c r="V106" s="620">
        <v>0</v>
      </c>
      <c r="W106" s="616">
        <v>0</v>
      </c>
      <c r="X106" s="620">
        <v>0</v>
      </c>
      <c r="Y106" s="616">
        <v>0</v>
      </c>
      <c r="Z106" s="620">
        <v>0</v>
      </c>
      <c r="AA106" s="616">
        <v>4.3090000000000002</v>
      </c>
      <c r="AB106" s="620">
        <v>24.315000000000001</v>
      </c>
      <c r="AC106" s="616">
        <v>-55.645000000000003</v>
      </c>
      <c r="AD106" s="620">
        <v>-4.0030000000000001</v>
      </c>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row>
    <row r="107" spans="1:139" s="112" customFormat="1">
      <c r="A107" s="188"/>
      <c r="B107" s="191" t="s">
        <v>198</v>
      </c>
      <c r="C107" s="616">
        <v>0</v>
      </c>
      <c r="D107" s="620">
        <v>0</v>
      </c>
      <c r="E107" s="616">
        <v>0</v>
      </c>
      <c r="F107" s="620">
        <v>0</v>
      </c>
      <c r="G107" s="616">
        <v>2.2970000000000002</v>
      </c>
      <c r="H107" s="620">
        <v>2.226</v>
      </c>
      <c r="I107" s="616">
        <v>-4.9529999999999994</v>
      </c>
      <c r="J107" s="620">
        <v>-4.4660000000000002</v>
      </c>
      <c r="K107" s="616">
        <v>58.22</v>
      </c>
      <c r="L107" s="620">
        <v>55.220999999999997</v>
      </c>
      <c r="M107" s="616">
        <v>-43.72</v>
      </c>
      <c r="N107" s="620">
        <v>-156.17599999999999</v>
      </c>
      <c r="O107" s="616">
        <v>9.7420000000000009</v>
      </c>
      <c r="P107" s="620">
        <v>12.888999999999999</v>
      </c>
      <c r="Q107" s="616">
        <v>-22.346999999999998</v>
      </c>
      <c r="R107" s="620">
        <v>-5.5820000000000007</v>
      </c>
      <c r="S107" s="616">
        <v>0</v>
      </c>
      <c r="T107" s="620">
        <v>0</v>
      </c>
      <c r="U107" s="616">
        <v>0</v>
      </c>
      <c r="V107" s="620">
        <v>0</v>
      </c>
      <c r="W107" s="616">
        <v>0</v>
      </c>
      <c r="X107" s="620">
        <v>0</v>
      </c>
      <c r="Y107" s="616">
        <v>0</v>
      </c>
      <c r="Z107" s="620">
        <v>0</v>
      </c>
      <c r="AA107" s="616">
        <v>70.259</v>
      </c>
      <c r="AB107" s="620">
        <v>70.335999999999999</v>
      </c>
      <c r="AC107" s="616">
        <v>-71.02</v>
      </c>
      <c r="AD107" s="620">
        <v>-166.22399999999999</v>
      </c>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row>
    <row r="108" spans="1:139" s="112" customFormat="1">
      <c r="A108" s="182"/>
      <c r="B108" s="190" t="s">
        <v>100</v>
      </c>
      <c r="C108" s="625">
        <v>0</v>
      </c>
      <c r="D108" s="619">
        <v>0</v>
      </c>
      <c r="E108" s="625">
        <v>0</v>
      </c>
      <c r="F108" s="619">
        <v>0</v>
      </c>
      <c r="G108" s="625">
        <v>-82.596999999999994</v>
      </c>
      <c r="H108" s="619">
        <v>-70.600999999999999</v>
      </c>
      <c r="I108" s="625">
        <v>174.98000000000002</v>
      </c>
      <c r="J108" s="619">
        <v>193.601</v>
      </c>
      <c r="K108" s="625">
        <v>-246.68799999999999</v>
      </c>
      <c r="L108" s="619">
        <v>-212.62799999999999</v>
      </c>
      <c r="M108" s="625">
        <v>356.79700000000003</v>
      </c>
      <c r="N108" s="619">
        <v>510.79500000000002</v>
      </c>
      <c r="O108" s="625">
        <v>-44.174999999999997</v>
      </c>
      <c r="P108" s="619">
        <v>-40.622</v>
      </c>
      <c r="Q108" s="625">
        <v>51.448000000000008</v>
      </c>
      <c r="R108" s="619">
        <v>16.518999999999998</v>
      </c>
      <c r="S108" s="625">
        <v>0</v>
      </c>
      <c r="T108" s="619">
        <v>0</v>
      </c>
      <c r="U108" s="625">
        <v>0</v>
      </c>
      <c r="V108" s="619">
        <v>0</v>
      </c>
      <c r="W108" s="625">
        <v>0</v>
      </c>
      <c r="X108" s="619">
        <v>0</v>
      </c>
      <c r="Y108" s="625">
        <v>0</v>
      </c>
      <c r="Z108" s="619">
        <v>0</v>
      </c>
      <c r="AA108" s="625">
        <v>-373.46</v>
      </c>
      <c r="AB108" s="619">
        <v>-323.851</v>
      </c>
      <c r="AC108" s="625">
        <v>583.22499999999991</v>
      </c>
      <c r="AD108" s="619">
        <v>720.91500000000008</v>
      </c>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row>
    <row r="109" spans="1:139" s="112" customFormat="1">
      <c r="A109" s="188"/>
      <c r="B109" s="191" t="s">
        <v>199</v>
      </c>
      <c r="C109" s="616">
        <v>0</v>
      </c>
      <c r="D109" s="620">
        <v>0</v>
      </c>
      <c r="E109" s="616">
        <v>0</v>
      </c>
      <c r="F109" s="620">
        <v>0</v>
      </c>
      <c r="G109" s="616">
        <v>-4.0000000000000001E-3</v>
      </c>
      <c r="H109" s="620">
        <v>-1.2999999999999999E-2</v>
      </c>
      <c r="I109" s="616">
        <v>8.6999999999999994E-2</v>
      </c>
      <c r="J109" s="620">
        <v>-4.0000000000000001E-3</v>
      </c>
      <c r="K109" s="616">
        <v>-8.407</v>
      </c>
      <c r="L109" s="620">
        <v>-7.9009999999999998</v>
      </c>
      <c r="M109" s="616">
        <v>16.251999999999999</v>
      </c>
      <c r="N109" s="620">
        <v>12.978999999999999</v>
      </c>
      <c r="O109" s="616">
        <v>0</v>
      </c>
      <c r="P109" s="620">
        <v>0</v>
      </c>
      <c r="Q109" s="616">
        <v>0</v>
      </c>
      <c r="R109" s="620">
        <v>3.3759999999999999</v>
      </c>
      <c r="S109" s="616">
        <v>0</v>
      </c>
      <c r="T109" s="620">
        <v>0</v>
      </c>
      <c r="U109" s="616">
        <v>0</v>
      </c>
      <c r="V109" s="620">
        <v>0</v>
      </c>
      <c r="W109" s="616">
        <v>0</v>
      </c>
      <c r="X109" s="620">
        <v>0</v>
      </c>
      <c r="Y109" s="616">
        <v>0</v>
      </c>
      <c r="Z109" s="620">
        <v>0</v>
      </c>
      <c r="AA109" s="616">
        <v>-8.4109999999999996</v>
      </c>
      <c r="AB109" s="620">
        <v>-7.9139999999999997</v>
      </c>
      <c r="AC109" s="616">
        <v>16.338999999999999</v>
      </c>
      <c r="AD109" s="620">
        <v>16.350999999999999</v>
      </c>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row>
    <row r="110" spans="1:139" s="112" customFormat="1">
      <c r="A110" s="188"/>
      <c r="B110" s="191" t="s">
        <v>200</v>
      </c>
      <c r="C110" s="616">
        <v>0</v>
      </c>
      <c r="D110" s="620">
        <v>0</v>
      </c>
      <c r="E110" s="616">
        <v>0</v>
      </c>
      <c r="F110" s="620">
        <v>0</v>
      </c>
      <c r="G110" s="616">
        <v>0</v>
      </c>
      <c r="H110" s="620">
        <v>0</v>
      </c>
      <c r="I110" s="616">
        <v>0</v>
      </c>
      <c r="J110" s="620">
        <v>0</v>
      </c>
      <c r="K110" s="616">
        <v>-49.408999999999999</v>
      </c>
      <c r="L110" s="620">
        <v>-52.667999999999999</v>
      </c>
      <c r="M110" s="616">
        <v>93.495000000000005</v>
      </c>
      <c r="N110" s="620">
        <v>59.006999999999998</v>
      </c>
      <c r="O110" s="616">
        <v>0</v>
      </c>
      <c r="P110" s="620">
        <v>0</v>
      </c>
      <c r="Q110" s="616">
        <v>0</v>
      </c>
      <c r="R110" s="620">
        <v>7.2590000000000003</v>
      </c>
      <c r="S110" s="616">
        <v>0</v>
      </c>
      <c r="T110" s="620">
        <v>0</v>
      </c>
      <c r="U110" s="616">
        <v>0</v>
      </c>
      <c r="V110" s="620">
        <v>0</v>
      </c>
      <c r="W110" s="616">
        <v>0</v>
      </c>
      <c r="X110" s="620">
        <v>0</v>
      </c>
      <c r="Y110" s="616">
        <v>0</v>
      </c>
      <c r="Z110" s="620">
        <v>0</v>
      </c>
      <c r="AA110" s="616">
        <v>-49.408999999999999</v>
      </c>
      <c r="AB110" s="620">
        <v>-52.667999999999999</v>
      </c>
      <c r="AC110" s="616">
        <v>93.495000000000005</v>
      </c>
      <c r="AD110" s="620">
        <v>66.265999999999991</v>
      </c>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row>
    <row r="111" spans="1:139" s="112" customFormat="1">
      <c r="A111" s="188"/>
      <c r="B111" s="191" t="s">
        <v>108</v>
      </c>
      <c r="C111" s="616">
        <v>0</v>
      </c>
      <c r="D111" s="620">
        <v>0</v>
      </c>
      <c r="E111" s="616">
        <v>0</v>
      </c>
      <c r="F111" s="620">
        <v>0</v>
      </c>
      <c r="G111" s="616">
        <v>-82.593000000000004</v>
      </c>
      <c r="H111" s="620">
        <v>-70.587999999999994</v>
      </c>
      <c r="I111" s="616">
        <v>174.89299999999997</v>
      </c>
      <c r="J111" s="620">
        <v>193.60499999999999</v>
      </c>
      <c r="K111" s="616">
        <v>-188.87200000000001</v>
      </c>
      <c r="L111" s="620">
        <v>-152.059</v>
      </c>
      <c r="M111" s="616">
        <v>247.05</v>
      </c>
      <c r="N111" s="620">
        <v>438.80900000000008</v>
      </c>
      <c r="O111" s="616">
        <v>-44.174999999999997</v>
      </c>
      <c r="P111" s="620">
        <v>-40.622</v>
      </c>
      <c r="Q111" s="616">
        <v>51.448000000000008</v>
      </c>
      <c r="R111" s="620">
        <v>5.8840000000000003</v>
      </c>
      <c r="S111" s="616">
        <v>0</v>
      </c>
      <c r="T111" s="620">
        <v>0</v>
      </c>
      <c r="U111" s="616">
        <v>0</v>
      </c>
      <c r="V111" s="620">
        <v>0</v>
      </c>
      <c r="W111" s="616">
        <v>0</v>
      </c>
      <c r="X111" s="620">
        <v>0</v>
      </c>
      <c r="Y111" s="616">
        <v>0</v>
      </c>
      <c r="Z111" s="620">
        <v>0</v>
      </c>
      <c r="AA111" s="616">
        <v>-315.64</v>
      </c>
      <c r="AB111" s="620">
        <v>-263.26900000000001</v>
      </c>
      <c r="AC111" s="616">
        <v>473.39099999999996</v>
      </c>
      <c r="AD111" s="620">
        <v>638.298</v>
      </c>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row>
    <row r="112" spans="1:139" s="112" customFormat="1">
      <c r="A112" s="188"/>
      <c r="B112" s="189" t="s">
        <v>201</v>
      </c>
      <c r="C112" s="616">
        <v>0</v>
      </c>
      <c r="D112" s="620">
        <v>0</v>
      </c>
      <c r="E112" s="616">
        <v>0</v>
      </c>
      <c r="F112" s="620">
        <v>0</v>
      </c>
      <c r="G112" s="616">
        <v>221.69499999999999</v>
      </c>
      <c r="H112" s="620">
        <v>145.667</v>
      </c>
      <c r="I112" s="616">
        <v>-240.98000000000002</v>
      </c>
      <c r="J112" s="620">
        <v>-318.56899999999996</v>
      </c>
      <c r="K112" s="616">
        <v>0</v>
      </c>
      <c r="L112" s="620">
        <v>0</v>
      </c>
      <c r="M112" s="616">
        <v>0</v>
      </c>
      <c r="N112" s="620">
        <v>0</v>
      </c>
      <c r="O112" s="616">
        <v>0</v>
      </c>
      <c r="P112" s="620">
        <v>0</v>
      </c>
      <c r="Q112" s="616">
        <v>0</v>
      </c>
      <c r="R112" s="620">
        <v>0</v>
      </c>
      <c r="S112" s="616">
        <v>0</v>
      </c>
      <c r="T112" s="620">
        <v>0</v>
      </c>
      <c r="U112" s="616">
        <v>0</v>
      </c>
      <c r="V112" s="620">
        <v>0</v>
      </c>
      <c r="W112" s="616">
        <v>0</v>
      </c>
      <c r="X112" s="620">
        <v>0</v>
      </c>
      <c r="Y112" s="616">
        <v>0</v>
      </c>
      <c r="Z112" s="620">
        <v>0</v>
      </c>
      <c r="AA112" s="616">
        <v>221.69499999999999</v>
      </c>
      <c r="AB112" s="620">
        <v>145.667</v>
      </c>
      <c r="AC112" s="616">
        <v>-240.98000000000002</v>
      </c>
      <c r="AD112" s="620">
        <v>-318.56899999999996</v>
      </c>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row>
    <row r="113" spans="1:139" s="112" customFormat="1">
      <c r="A113" s="188"/>
      <c r="B113" s="190" t="s">
        <v>202</v>
      </c>
      <c r="C113" s="625">
        <v>0</v>
      </c>
      <c r="D113" s="619">
        <v>0</v>
      </c>
      <c r="E113" s="625">
        <v>0</v>
      </c>
      <c r="F113" s="619">
        <v>0</v>
      </c>
      <c r="G113" s="625">
        <v>1.625</v>
      </c>
      <c r="H113" s="619">
        <v>-3.286</v>
      </c>
      <c r="I113" s="625">
        <v>20.440999999999999</v>
      </c>
      <c r="J113" s="619">
        <v>1.4350000000000001</v>
      </c>
      <c r="K113" s="625">
        <v>-1.8240000000000001</v>
      </c>
      <c r="L113" s="619">
        <v>-22.359000000000002</v>
      </c>
      <c r="M113" s="625">
        <v>36.520000000000003</v>
      </c>
      <c r="N113" s="619">
        <v>-6.979000000000001</v>
      </c>
      <c r="O113" s="625">
        <v>1.7250000000000001</v>
      </c>
      <c r="P113" s="619">
        <v>12.326000000000001</v>
      </c>
      <c r="Q113" s="625">
        <v>-4.7720000000000002</v>
      </c>
      <c r="R113" s="619">
        <v>22.481000000000002</v>
      </c>
      <c r="S113" s="625">
        <v>0</v>
      </c>
      <c r="T113" s="619">
        <v>0</v>
      </c>
      <c r="U113" s="625">
        <v>0</v>
      </c>
      <c r="V113" s="619">
        <v>0</v>
      </c>
      <c r="W113" s="625">
        <v>0</v>
      </c>
      <c r="X113" s="619">
        <v>0</v>
      </c>
      <c r="Y113" s="625">
        <v>0</v>
      </c>
      <c r="Z113" s="619">
        <v>0</v>
      </c>
      <c r="AA113" s="625">
        <v>1.526</v>
      </c>
      <c r="AB113" s="619">
        <v>-13.319000000000001</v>
      </c>
      <c r="AC113" s="625">
        <v>52.189</v>
      </c>
      <c r="AD113" s="619">
        <v>16.936999999999998</v>
      </c>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row>
    <row r="114" spans="1:139" s="112" customFormat="1">
      <c r="A114" s="186"/>
      <c r="B114" s="186"/>
      <c r="C114" s="186"/>
      <c r="D114" s="186"/>
      <c r="E114" s="732"/>
      <c r="F114" s="732"/>
      <c r="G114" s="186"/>
      <c r="H114" s="186"/>
      <c r="I114" s="732"/>
      <c r="J114" s="732"/>
      <c r="K114" s="186"/>
      <c r="L114" s="186"/>
      <c r="M114" s="732"/>
      <c r="N114" s="732"/>
      <c r="O114" s="186"/>
      <c r="P114" s="186"/>
      <c r="Q114" s="732"/>
      <c r="R114" s="732"/>
      <c r="S114" s="186"/>
      <c r="T114" s="186"/>
      <c r="U114" s="732"/>
      <c r="V114" s="732"/>
      <c r="W114" s="186"/>
      <c r="X114" s="186"/>
      <c r="Y114" s="732"/>
      <c r="Z114" s="732"/>
      <c r="AA114" s="186"/>
      <c r="AB114" s="186"/>
      <c r="AC114" s="732"/>
      <c r="AD114" s="732"/>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row>
    <row r="115" spans="1:139" s="112" customFormat="1" ht="25.5">
      <c r="A115" s="202"/>
      <c r="B115" s="189" t="s">
        <v>203</v>
      </c>
      <c r="C115" s="616">
        <v>0</v>
      </c>
      <c r="D115" s="620">
        <v>0</v>
      </c>
      <c r="E115" s="616">
        <v>0</v>
      </c>
      <c r="F115" s="620">
        <v>0</v>
      </c>
      <c r="G115" s="616">
        <v>0</v>
      </c>
      <c r="H115" s="620">
        <v>0</v>
      </c>
      <c r="I115" s="616">
        <v>-1.6E-2</v>
      </c>
      <c r="J115" s="620">
        <v>-1.6E-2</v>
      </c>
      <c r="K115" s="616">
        <v>0</v>
      </c>
      <c r="L115" s="620">
        <v>0</v>
      </c>
      <c r="M115" s="616">
        <v>0</v>
      </c>
      <c r="N115" s="620">
        <v>0</v>
      </c>
      <c r="O115" s="616">
        <v>-0.23</v>
      </c>
      <c r="P115" s="620">
        <v>6.4000000000000001E-2</v>
      </c>
      <c r="Q115" s="616">
        <v>0.61499999999999999</v>
      </c>
      <c r="R115" s="620">
        <v>6.4000000000000001E-2</v>
      </c>
      <c r="S115" s="616">
        <v>0</v>
      </c>
      <c r="T115" s="620">
        <v>0</v>
      </c>
      <c r="U115" s="616">
        <v>0</v>
      </c>
      <c r="V115" s="620">
        <v>0</v>
      </c>
      <c r="W115" s="616">
        <v>0</v>
      </c>
      <c r="X115" s="620">
        <v>0</v>
      </c>
      <c r="Y115" s="616">
        <v>0</v>
      </c>
      <c r="Z115" s="620">
        <v>0</v>
      </c>
      <c r="AA115" s="616">
        <v>-0.23</v>
      </c>
      <c r="AB115" s="620">
        <v>6.4000000000000001E-2</v>
      </c>
      <c r="AC115" s="616">
        <v>0.59899999999999998</v>
      </c>
      <c r="AD115" s="620">
        <v>4.8000000000000001E-2</v>
      </c>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row>
    <row r="116" spans="1:139" s="112" customFormat="1">
      <c r="A116" s="203"/>
      <c r="B116" s="189" t="s">
        <v>204</v>
      </c>
      <c r="C116" s="625">
        <v>0</v>
      </c>
      <c r="D116" s="619">
        <v>0</v>
      </c>
      <c r="E116" s="625">
        <v>0</v>
      </c>
      <c r="F116" s="619">
        <v>0</v>
      </c>
      <c r="G116" s="625">
        <v>0</v>
      </c>
      <c r="H116" s="619">
        <v>0</v>
      </c>
      <c r="I116" s="625">
        <v>-0.14399999999999999</v>
      </c>
      <c r="J116" s="619">
        <v>0</v>
      </c>
      <c r="K116" s="625">
        <v>0</v>
      </c>
      <c r="L116" s="619">
        <v>0</v>
      </c>
      <c r="M116" s="625">
        <v>0</v>
      </c>
      <c r="N116" s="619">
        <v>-4.3840000000000003</v>
      </c>
      <c r="O116" s="625">
        <v>5.2999999999999999E-2</v>
      </c>
      <c r="P116" s="619">
        <v>0</v>
      </c>
      <c r="Q116" s="625">
        <v>-5.0999999999999997E-2</v>
      </c>
      <c r="R116" s="619">
        <v>0</v>
      </c>
      <c r="S116" s="625">
        <v>0</v>
      </c>
      <c r="T116" s="619">
        <v>0</v>
      </c>
      <c r="U116" s="625">
        <v>0</v>
      </c>
      <c r="V116" s="619">
        <v>0</v>
      </c>
      <c r="W116" s="625">
        <v>0</v>
      </c>
      <c r="X116" s="619">
        <v>0</v>
      </c>
      <c r="Y116" s="625">
        <v>0</v>
      </c>
      <c r="Z116" s="619">
        <v>0</v>
      </c>
      <c r="AA116" s="625">
        <v>5.2999999999999999E-2</v>
      </c>
      <c r="AB116" s="619">
        <v>0</v>
      </c>
      <c r="AC116" s="625">
        <v>-0.19500000000000001</v>
      </c>
      <c r="AD116" s="619">
        <v>-4.3840000000000003</v>
      </c>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row>
    <row r="117" spans="1:139" s="112" customFormat="1">
      <c r="A117" s="182"/>
      <c r="B117" s="191" t="s">
        <v>205</v>
      </c>
      <c r="C117" s="616">
        <v>0</v>
      </c>
      <c r="D117" s="620">
        <v>0</v>
      </c>
      <c r="E117" s="616">
        <v>0</v>
      </c>
      <c r="F117" s="620">
        <v>0</v>
      </c>
      <c r="G117" s="616">
        <v>0</v>
      </c>
      <c r="H117" s="620">
        <v>0</v>
      </c>
      <c r="I117" s="616">
        <v>0</v>
      </c>
      <c r="J117" s="620">
        <v>0</v>
      </c>
      <c r="K117" s="616">
        <v>0</v>
      </c>
      <c r="L117" s="620">
        <v>0</v>
      </c>
      <c r="M117" s="616">
        <v>0</v>
      </c>
      <c r="N117" s="620">
        <v>0</v>
      </c>
      <c r="O117" s="616">
        <v>0</v>
      </c>
      <c r="P117" s="620">
        <v>0</v>
      </c>
      <c r="Q117" s="616">
        <v>0</v>
      </c>
      <c r="R117" s="620">
        <v>0</v>
      </c>
      <c r="S117" s="616">
        <v>0</v>
      </c>
      <c r="T117" s="620">
        <v>0</v>
      </c>
      <c r="U117" s="616">
        <v>0</v>
      </c>
      <c r="V117" s="620">
        <v>0</v>
      </c>
      <c r="W117" s="616">
        <v>0</v>
      </c>
      <c r="X117" s="620">
        <v>0</v>
      </c>
      <c r="Y117" s="616">
        <v>0</v>
      </c>
      <c r="Z117" s="620">
        <v>0</v>
      </c>
      <c r="AA117" s="616">
        <v>0</v>
      </c>
      <c r="AB117" s="620">
        <v>0</v>
      </c>
      <c r="AC117" s="616">
        <v>0</v>
      </c>
      <c r="AD117" s="620">
        <v>0</v>
      </c>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row>
    <row r="118" spans="1:139" s="112" customFormat="1">
      <c r="A118" s="182"/>
      <c r="B118" s="191" t="s">
        <v>206</v>
      </c>
      <c r="C118" s="616">
        <v>0</v>
      </c>
      <c r="D118" s="620">
        <v>0</v>
      </c>
      <c r="E118" s="616">
        <v>0</v>
      </c>
      <c r="F118" s="620">
        <v>0</v>
      </c>
      <c r="G118" s="616">
        <v>0</v>
      </c>
      <c r="H118" s="620">
        <v>0</v>
      </c>
      <c r="I118" s="616">
        <v>-0.14399999999999999</v>
      </c>
      <c r="J118" s="620">
        <v>0</v>
      </c>
      <c r="K118" s="616">
        <v>0</v>
      </c>
      <c r="L118" s="620">
        <v>0</v>
      </c>
      <c r="M118" s="616">
        <v>0</v>
      </c>
      <c r="N118" s="620">
        <v>-4.3840000000000003</v>
      </c>
      <c r="O118" s="616">
        <v>5.2999999999999999E-2</v>
      </c>
      <c r="P118" s="620">
        <v>0</v>
      </c>
      <c r="Q118" s="616">
        <v>-5.0999999999999997E-2</v>
      </c>
      <c r="R118" s="620">
        <v>0</v>
      </c>
      <c r="S118" s="616">
        <v>0</v>
      </c>
      <c r="T118" s="620">
        <v>0</v>
      </c>
      <c r="U118" s="616">
        <v>0</v>
      </c>
      <c r="V118" s="620">
        <v>0</v>
      </c>
      <c r="W118" s="616">
        <v>0</v>
      </c>
      <c r="X118" s="620">
        <v>0</v>
      </c>
      <c r="Y118" s="616">
        <v>0</v>
      </c>
      <c r="Z118" s="620">
        <v>0</v>
      </c>
      <c r="AA118" s="616">
        <v>5.2999999999999999E-2</v>
      </c>
      <c r="AB118" s="620">
        <v>0</v>
      </c>
      <c r="AC118" s="616">
        <v>-0.19500000000000001</v>
      </c>
      <c r="AD118" s="620">
        <v>-4.3840000000000003</v>
      </c>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row>
    <row r="119" spans="1:139" s="112" customFormat="1">
      <c r="A119" s="186"/>
      <c r="B119" s="186"/>
      <c r="C119" s="186"/>
      <c r="D119" s="186"/>
      <c r="E119" s="732"/>
      <c r="F119" s="732"/>
      <c r="G119" s="186"/>
      <c r="H119" s="186"/>
      <c r="I119" s="732"/>
      <c r="J119" s="732"/>
      <c r="K119" s="186"/>
      <c r="L119" s="186"/>
      <c r="M119" s="732"/>
      <c r="N119" s="732"/>
      <c r="O119" s="186"/>
      <c r="P119" s="186"/>
      <c r="Q119" s="732"/>
      <c r="R119" s="732"/>
      <c r="S119" s="186"/>
      <c r="T119" s="186"/>
      <c r="U119" s="732"/>
      <c r="V119" s="732"/>
      <c r="W119" s="186"/>
      <c r="X119" s="186"/>
      <c r="Y119" s="732"/>
      <c r="Z119" s="732"/>
      <c r="AA119" s="186"/>
      <c r="AB119" s="186"/>
      <c r="AC119" s="732"/>
      <c r="AD119" s="732"/>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row>
    <row r="120" spans="1:139" s="112" customFormat="1">
      <c r="A120" s="182" t="s">
        <v>235</v>
      </c>
      <c r="B120" s="190"/>
      <c r="C120" s="625">
        <v>0</v>
      </c>
      <c r="D120" s="619">
        <v>0</v>
      </c>
      <c r="E120" s="625">
        <v>0</v>
      </c>
      <c r="F120" s="619">
        <v>0</v>
      </c>
      <c r="G120" s="625">
        <v>119.29600000000001</v>
      </c>
      <c r="H120" s="619">
        <v>1.294</v>
      </c>
      <c r="I120" s="625">
        <v>59.189000000000007</v>
      </c>
      <c r="J120" s="619">
        <v>-74.365000000000009</v>
      </c>
      <c r="K120" s="625">
        <v>122.74</v>
      </c>
      <c r="L120" s="619">
        <v>169.50200000000001</v>
      </c>
      <c r="M120" s="625">
        <v>-207.72300000000001</v>
      </c>
      <c r="N120" s="619">
        <v>794.07500000000005</v>
      </c>
      <c r="O120" s="625">
        <v>132.44999999999999</v>
      </c>
      <c r="P120" s="619">
        <v>91.619</v>
      </c>
      <c r="Q120" s="625">
        <v>-172.863</v>
      </c>
      <c r="R120" s="619">
        <v>-256.23400000000004</v>
      </c>
      <c r="S120" s="625">
        <v>0</v>
      </c>
      <c r="T120" s="619">
        <v>0</v>
      </c>
      <c r="U120" s="625">
        <v>0</v>
      </c>
      <c r="V120" s="619">
        <v>0</v>
      </c>
      <c r="W120" s="625">
        <v>0</v>
      </c>
      <c r="X120" s="619">
        <v>0</v>
      </c>
      <c r="Y120" s="625">
        <v>0</v>
      </c>
      <c r="Z120" s="619">
        <v>2E-3</v>
      </c>
      <c r="AA120" s="625">
        <v>374.48599999999999</v>
      </c>
      <c r="AB120" s="619">
        <v>262.41500000000002</v>
      </c>
      <c r="AC120" s="625">
        <v>-321.39700000000005</v>
      </c>
      <c r="AD120" s="619">
        <v>463.47800000000001</v>
      </c>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row>
    <row r="121" spans="1:139" s="112" customFormat="1">
      <c r="A121" s="186"/>
      <c r="B121" s="186"/>
      <c r="C121" s="186"/>
      <c r="D121" s="186"/>
      <c r="E121" s="732"/>
      <c r="F121" s="732"/>
      <c r="G121" s="186"/>
      <c r="H121" s="186"/>
      <c r="I121" s="732"/>
      <c r="J121" s="732"/>
      <c r="K121" s="186"/>
      <c r="L121" s="186"/>
      <c r="M121" s="732"/>
      <c r="N121" s="732"/>
      <c r="O121" s="186"/>
      <c r="P121" s="186"/>
      <c r="Q121" s="732"/>
      <c r="R121" s="732"/>
      <c r="S121" s="186"/>
      <c r="T121" s="186"/>
      <c r="U121" s="732"/>
      <c r="V121" s="732"/>
      <c r="W121" s="186"/>
      <c r="X121" s="186"/>
      <c r="Y121" s="732"/>
      <c r="Z121" s="732"/>
      <c r="AA121" s="186"/>
      <c r="AB121" s="186"/>
      <c r="AC121" s="732"/>
      <c r="AD121" s="732"/>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row>
    <row r="122" spans="1:139" s="112" customFormat="1">
      <c r="A122" s="188"/>
      <c r="B122" s="189" t="s">
        <v>207</v>
      </c>
      <c r="C122" s="616">
        <v>0</v>
      </c>
      <c r="D122" s="620">
        <v>0</v>
      </c>
      <c r="E122" s="616">
        <v>0</v>
      </c>
      <c r="F122" s="620">
        <v>0</v>
      </c>
      <c r="G122" s="616">
        <v>-24.305</v>
      </c>
      <c r="H122" s="620">
        <v>67.63</v>
      </c>
      <c r="I122" s="616">
        <v>-76.006</v>
      </c>
      <c r="J122" s="620">
        <v>116.053</v>
      </c>
      <c r="K122" s="616">
        <v>-43.779000000000003</v>
      </c>
      <c r="L122" s="620">
        <v>-51.773000000000003</v>
      </c>
      <c r="M122" s="616">
        <v>45.904000000000003</v>
      </c>
      <c r="N122" s="620">
        <v>-20.998000000000005</v>
      </c>
      <c r="O122" s="616">
        <v>-48.82</v>
      </c>
      <c r="P122" s="620">
        <v>-33.783000000000001</v>
      </c>
      <c r="Q122" s="616">
        <v>66.355999999999995</v>
      </c>
      <c r="R122" s="620">
        <v>90.123000000000005</v>
      </c>
      <c r="S122" s="616">
        <v>0</v>
      </c>
      <c r="T122" s="620">
        <v>0</v>
      </c>
      <c r="U122" s="616">
        <v>0</v>
      </c>
      <c r="V122" s="620">
        <v>0</v>
      </c>
      <c r="W122" s="616">
        <v>0</v>
      </c>
      <c r="X122" s="620">
        <v>0</v>
      </c>
      <c r="Y122" s="616">
        <v>0</v>
      </c>
      <c r="Z122" s="620">
        <v>0</v>
      </c>
      <c r="AA122" s="616">
        <v>-116.904</v>
      </c>
      <c r="AB122" s="620">
        <v>-17.925999999999998</v>
      </c>
      <c r="AC122" s="616">
        <v>36.253999999999991</v>
      </c>
      <c r="AD122" s="620">
        <v>185.17800000000003</v>
      </c>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row>
    <row r="123" spans="1:139" s="112" customFormat="1">
      <c r="A123" s="186"/>
      <c r="B123" s="186"/>
      <c r="C123" s="186"/>
      <c r="D123" s="186"/>
      <c r="E123" s="732"/>
      <c r="F123" s="732"/>
      <c r="G123" s="186"/>
      <c r="H123" s="186"/>
      <c r="I123" s="732"/>
      <c r="J123" s="732"/>
      <c r="K123" s="186"/>
      <c r="L123" s="186"/>
      <c r="M123" s="732"/>
      <c r="N123" s="732"/>
      <c r="O123" s="186"/>
      <c r="P123" s="186"/>
      <c r="Q123" s="732"/>
      <c r="R123" s="732"/>
      <c r="S123" s="186"/>
      <c r="T123" s="186"/>
      <c r="U123" s="732"/>
      <c r="V123" s="732"/>
      <c r="W123" s="186"/>
      <c r="X123" s="186"/>
      <c r="Y123" s="732"/>
      <c r="Z123" s="732"/>
      <c r="AA123" s="186"/>
      <c r="AB123" s="186"/>
      <c r="AC123" s="732"/>
      <c r="AD123" s="732"/>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row>
    <row r="124" spans="1:139" s="112" customFormat="1">
      <c r="A124" s="182" t="s">
        <v>230</v>
      </c>
      <c r="B124" s="190"/>
      <c r="C124" s="625">
        <v>0</v>
      </c>
      <c r="D124" s="619">
        <v>0</v>
      </c>
      <c r="E124" s="625">
        <v>0</v>
      </c>
      <c r="F124" s="619">
        <v>0</v>
      </c>
      <c r="G124" s="625">
        <v>94.991</v>
      </c>
      <c r="H124" s="619">
        <v>68.924000000000007</v>
      </c>
      <c r="I124" s="625">
        <v>-16.817000000000007</v>
      </c>
      <c r="J124" s="619">
        <v>41.688000000000002</v>
      </c>
      <c r="K124" s="625">
        <v>78.960999999999999</v>
      </c>
      <c r="L124" s="619">
        <v>117.729</v>
      </c>
      <c r="M124" s="625">
        <v>-161.81900000000002</v>
      </c>
      <c r="N124" s="619">
        <v>773.077</v>
      </c>
      <c r="O124" s="625">
        <v>83.63</v>
      </c>
      <c r="P124" s="619">
        <v>57.835999999999999</v>
      </c>
      <c r="Q124" s="625">
        <v>-106.50700000000001</v>
      </c>
      <c r="R124" s="619">
        <v>-166.11099999999999</v>
      </c>
      <c r="S124" s="625">
        <v>0</v>
      </c>
      <c r="T124" s="619">
        <v>0</v>
      </c>
      <c r="U124" s="625">
        <v>0</v>
      </c>
      <c r="V124" s="619">
        <v>0</v>
      </c>
      <c r="W124" s="625">
        <v>0</v>
      </c>
      <c r="X124" s="619">
        <v>0</v>
      </c>
      <c r="Y124" s="625">
        <v>0</v>
      </c>
      <c r="Z124" s="619">
        <v>2E-3</v>
      </c>
      <c r="AA124" s="625">
        <v>257.58199999999999</v>
      </c>
      <c r="AB124" s="619">
        <v>244.489</v>
      </c>
      <c r="AC124" s="625">
        <v>-285.14300000000003</v>
      </c>
      <c r="AD124" s="619">
        <v>648.65599999999995</v>
      </c>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row>
    <row r="125" spans="1:139" s="112" customFormat="1">
      <c r="A125" s="188"/>
      <c r="B125" s="189" t="s">
        <v>208</v>
      </c>
      <c r="C125" s="616">
        <v>0</v>
      </c>
      <c r="D125" s="620">
        <v>0</v>
      </c>
      <c r="E125" s="616">
        <v>0</v>
      </c>
      <c r="F125" s="620">
        <v>0</v>
      </c>
      <c r="G125" s="616">
        <v>0</v>
      </c>
      <c r="H125" s="620">
        <v>0</v>
      </c>
      <c r="I125" s="616">
        <v>0</v>
      </c>
      <c r="J125" s="620">
        <v>0</v>
      </c>
      <c r="K125" s="616">
        <v>0</v>
      </c>
      <c r="L125" s="620">
        <v>0</v>
      </c>
      <c r="M125" s="616">
        <v>0</v>
      </c>
      <c r="N125" s="620">
        <v>0</v>
      </c>
      <c r="O125" s="616">
        <v>0</v>
      </c>
      <c r="P125" s="620">
        <v>0</v>
      </c>
      <c r="Q125" s="616">
        <v>0</v>
      </c>
      <c r="R125" s="620">
        <v>0</v>
      </c>
      <c r="S125" s="616">
        <v>48.759</v>
      </c>
      <c r="T125" s="620">
        <v>40.503999999999998</v>
      </c>
      <c r="U125" s="616">
        <v>-68.388000000000005</v>
      </c>
      <c r="V125" s="620">
        <v>-50.109000000000002</v>
      </c>
      <c r="W125" s="616">
        <v>0</v>
      </c>
      <c r="X125" s="620">
        <v>0</v>
      </c>
      <c r="Y125" s="616">
        <v>0</v>
      </c>
      <c r="Z125" s="620">
        <v>-2E-3</v>
      </c>
      <c r="AA125" s="616">
        <v>48.759</v>
      </c>
      <c r="AB125" s="620">
        <v>40.503999999999998</v>
      </c>
      <c r="AC125" s="616">
        <v>-68.388000000000005</v>
      </c>
      <c r="AD125" s="620">
        <v>-50.110999999999997</v>
      </c>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row>
    <row r="126" spans="1:139" s="112" customFormat="1">
      <c r="A126" s="182" t="s">
        <v>83</v>
      </c>
      <c r="B126" s="189"/>
      <c r="C126" s="625">
        <v>0</v>
      </c>
      <c r="D126" s="619">
        <v>0</v>
      </c>
      <c r="E126" s="625">
        <v>0</v>
      </c>
      <c r="F126" s="619">
        <v>0</v>
      </c>
      <c r="G126" s="625">
        <v>94.991</v>
      </c>
      <c r="H126" s="619">
        <v>68.924000000000007</v>
      </c>
      <c r="I126" s="625">
        <v>-16.817000000000007</v>
      </c>
      <c r="J126" s="619">
        <v>41.688000000000002</v>
      </c>
      <c r="K126" s="625">
        <v>78.960999999999999</v>
      </c>
      <c r="L126" s="619">
        <v>117.729</v>
      </c>
      <c r="M126" s="625">
        <v>-161.81900000000002</v>
      </c>
      <c r="N126" s="619">
        <v>773.077</v>
      </c>
      <c r="O126" s="625">
        <v>83.63</v>
      </c>
      <c r="P126" s="619">
        <v>57.835999999999999</v>
      </c>
      <c r="Q126" s="625">
        <v>-106.50700000000001</v>
      </c>
      <c r="R126" s="619">
        <v>-166.11099999999999</v>
      </c>
      <c r="S126" s="625">
        <v>48.759</v>
      </c>
      <c r="T126" s="619">
        <v>40.503999999999998</v>
      </c>
      <c r="U126" s="625">
        <v>-68.388000000000005</v>
      </c>
      <c r="V126" s="619">
        <v>-50.109000000000002</v>
      </c>
      <c r="W126" s="625">
        <v>0</v>
      </c>
      <c r="X126" s="619">
        <v>0</v>
      </c>
      <c r="Y126" s="625">
        <v>0</v>
      </c>
      <c r="Z126" s="619">
        <v>0</v>
      </c>
      <c r="AA126" s="625">
        <v>306.34100000000001</v>
      </c>
      <c r="AB126" s="619">
        <v>284.99299999999999</v>
      </c>
      <c r="AC126" s="625">
        <v>-353.53099999999995</v>
      </c>
      <c r="AD126" s="619">
        <v>598.54500000000007</v>
      </c>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row>
    <row r="127" spans="1:139" s="112" customFormat="1">
      <c r="A127" s="186"/>
      <c r="B127" s="186"/>
      <c r="C127" s="187"/>
      <c r="D127" s="186"/>
      <c r="E127" s="186"/>
      <c r="F127" s="186"/>
      <c r="G127" s="186"/>
      <c r="H127" s="186"/>
      <c r="I127" s="186"/>
      <c r="J127" s="186"/>
      <c r="K127" s="186"/>
      <c r="L127" s="186"/>
      <c r="M127" s="186"/>
      <c r="N127" s="186"/>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row>
    <row r="128" spans="1:139" s="112" customFormat="1">
      <c r="A128" s="186"/>
      <c r="B128" s="186"/>
      <c r="C128" s="187"/>
      <c r="D128" s="186"/>
      <c r="E128" s="186"/>
      <c r="F128" s="186"/>
      <c r="G128" s="186"/>
      <c r="H128" s="186"/>
      <c r="I128" s="186"/>
      <c r="J128" s="186"/>
      <c r="K128" s="186"/>
      <c r="L128" s="186"/>
      <c r="M128" s="186"/>
      <c r="N128" s="186"/>
      <c r="O128" s="186"/>
      <c r="P128" s="186"/>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row>
    <row r="129" spans="1:139" s="112" customFormat="1">
      <c r="A129" s="186"/>
      <c r="B129" s="186"/>
      <c r="D129" s="186"/>
      <c r="E129" s="186"/>
      <c r="F129" s="186"/>
      <c r="G129" s="186"/>
      <c r="H129" s="186"/>
      <c r="I129" s="186"/>
      <c r="J129" s="186"/>
      <c r="K129" s="186"/>
      <c r="L129" s="186"/>
      <c r="M129" s="186"/>
      <c r="N129" s="186"/>
      <c r="O129" s="186"/>
      <c r="P129" s="186"/>
      <c r="Q129"/>
      <c r="R129"/>
      <c r="S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row>
    <row r="130" spans="1:139" s="112" customFormat="1">
      <c r="A130" s="905" t="s">
        <v>71</v>
      </c>
      <c r="B130" s="906"/>
      <c r="C130" s="894" t="s">
        <v>20</v>
      </c>
      <c r="D130" s="896"/>
      <c r="E130" s="894" t="s">
        <v>10</v>
      </c>
      <c r="F130" s="896"/>
      <c r="G130" s="894" t="s">
        <v>46</v>
      </c>
      <c r="H130" s="896"/>
      <c r="I130" s="894" t="s">
        <v>14</v>
      </c>
      <c r="J130" s="896"/>
      <c r="K130" s="894" t="s">
        <v>47</v>
      </c>
      <c r="L130" s="896"/>
      <c r="M130" s="894" t="s">
        <v>237</v>
      </c>
      <c r="N130" s="896"/>
      <c r="O130" s="894" t="s">
        <v>17</v>
      </c>
      <c r="P130" s="896"/>
      <c r="Q130"/>
      <c r="R130"/>
      <c r="S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row>
    <row r="131" spans="1:139" s="112" customFormat="1">
      <c r="A131" s="927" t="s">
        <v>231</v>
      </c>
      <c r="B131" s="928"/>
      <c r="C131" s="612" t="s">
        <v>494</v>
      </c>
      <c r="D131" s="285" t="s">
        <v>420</v>
      </c>
      <c r="E131" s="612" t="s">
        <v>494</v>
      </c>
      <c r="F131" s="285" t="s">
        <v>420</v>
      </c>
      <c r="G131" s="612" t="s">
        <v>494</v>
      </c>
      <c r="H131" s="285" t="s">
        <v>420</v>
      </c>
      <c r="I131" s="612" t="s">
        <v>494</v>
      </c>
      <c r="J131" s="285" t="s">
        <v>420</v>
      </c>
      <c r="K131" s="612" t="s">
        <v>494</v>
      </c>
      <c r="L131" s="285" t="s">
        <v>420</v>
      </c>
      <c r="M131" s="612" t="s">
        <v>494</v>
      </c>
      <c r="N131" s="285" t="s">
        <v>420</v>
      </c>
      <c r="O131" s="612" t="s">
        <v>494</v>
      </c>
      <c r="P131" s="285" t="s">
        <v>420</v>
      </c>
      <c r="Q131"/>
      <c r="R131"/>
      <c r="S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row>
    <row r="132" spans="1:139" s="112" customFormat="1">
      <c r="A132" s="929"/>
      <c r="B132" s="930"/>
      <c r="C132" s="613" t="s">
        <v>290</v>
      </c>
      <c r="D132" s="286" t="s">
        <v>290</v>
      </c>
      <c r="E132" s="613" t="s">
        <v>290</v>
      </c>
      <c r="F132" s="286" t="s">
        <v>290</v>
      </c>
      <c r="G132" s="613" t="s">
        <v>290</v>
      </c>
      <c r="H132" s="286" t="s">
        <v>290</v>
      </c>
      <c r="I132" s="613" t="s">
        <v>290</v>
      </c>
      <c r="J132" s="286" t="s">
        <v>290</v>
      </c>
      <c r="K132" s="613" t="s">
        <v>290</v>
      </c>
      <c r="L132" s="286" t="s">
        <v>290</v>
      </c>
      <c r="M132" s="613" t="s">
        <v>290</v>
      </c>
      <c r="N132" s="286" t="s">
        <v>290</v>
      </c>
      <c r="O132" s="613" t="s">
        <v>290</v>
      </c>
      <c r="P132" s="286" t="s">
        <v>290</v>
      </c>
      <c r="Q132"/>
      <c r="R132"/>
      <c r="S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row>
    <row r="133" spans="1:139" s="112" customFormat="1">
      <c r="A133" s="186"/>
      <c r="B133" s="186"/>
      <c r="C133" s="193"/>
      <c r="D133" s="193"/>
      <c r="E133" s="193"/>
      <c r="F133" s="193"/>
      <c r="G133" s="193"/>
      <c r="H133" s="193"/>
      <c r="I133" s="193"/>
      <c r="J133" s="193"/>
      <c r="K133" s="193"/>
      <c r="L133" s="193"/>
      <c r="M133" s="193"/>
      <c r="N133" s="193"/>
      <c r="O133" s="193"/>
      <c r="P133" s="193"/>
      <c r="Q133"/>
      <c r="R133"/>
      <c r="S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row>
    <row r="134" spans="1:139" s="112" customFormat="1">
      <c r="A134" s="182"/>
      <c r="B134" s="191" t="s">
        <v>210</v>
      </c>
      <c r="C134" s="616">
        <v>0</v>
      </c>
      <c r="D134" s="620">
        <v>0</v>
      </c>
      <c r="E134" s="616">
        <v>10.919</v>
      </c>
      <c r="F134" s="620">
        <v>161.09200000000001</v>
      </c>
      <c r="G134" s="616">
        <v>-287.58100000000002</v>
      </c>
      <c r="H134" s="620">
        <v>249.54300000000001</v>
      </c>
      <c r="I134" s="616">
        <v>50.503999999999998</v>
      </c>
      <c r="J134" s="620">
        <v>0</v>
      </c>
      <c r="K134" s="616">
        <v>-33.314999999999998</v>
      </c>
      <c r="L134" s="620">
        <v>599.15300000000002</v>
      </c>
      <c r="M134" s="616">
        <v>0</v>
      </c>
      <c r="N134" s="620">
        <v>0</v>
      </c>
      <c r="O134" s="616">
        <v>0</v>
      </c>
      <c r="P134" s="620">
        <v>0</v>
      </c>
      <c r="Q134"/>
      <c r="R134"/>
      <c r="S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row>
    <row r="135" spans="1:139" s="112" customFormat="1">
      <c r="A135" s="182"/>
      <c r="B135" s="191" t="s">
        <v>211</v>
      </c>
      <c r="C135" s="616">
        <v>0</v>
      </c>
      <c r="D135" s="620">
        <v>0</v>
      </c>
      <c r="E135" s="616">
        <v>-5.0529999999999999</v>
      </c>
      <c r="F135" s="620">
        <v>-199.5</v>
      </c>
      <c r="G135" s="616">
        <v>-83.355999999999995</v>
      </c>
      <c r="H135" s="620">
        <v>-72.567999999999998</v>
      </c>
      <c r="I135" s="616">
        <v>-59.795999999999999</v>
      </c>
      <c r="J135" s="620">
        <v>0</v>
      </c>
      <c r="K135" s="616">
        <v>-355.89600000000002</v>
      </c>
      <c r="L135" s="620">
        <v>-377.32400000000001</v>
      </c>
      <c r="M135" s="616">
        <v>0</v>
      </c>
      <c r="N135" s="620">
        <v>0</v>
      </c>
      <c r="O135" s="616">
        <v>0</v>
      </c>
      <c r="P135" s="620">
        <v>0</v>
      </c>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row>
    <row r="136" spans="1:139" s="112" customFormat="1">
      <c r="A136" s="182"/>
      <c r="B136" s="191" t="s">
        <v>212</v>
      </c>
      <c r="C136" s="616">
        <v>0</v>
      </c>
      <c r="D136" s="620">
        <v>0</v>
      </c>
      <c r="E136" s="616">
        <v>-3.371</v>
      </c>
      <c r="F136" s="620">
        <v>30.838000000000001</v>
      </c>
      <c r="G136" s="616">
        <v>-44.378999999999998</v>
      </c>
      <c r="H136" s="620">
        <v>-135.63900000000001</v>
      </c>
      <c r="I136" s="616">
        <v>44.886000000000003</v>
      </c>
      <c r="J136" s="620">
        <v>0</v>
      </c>
      <c r="K136" s="616">
        <v>-15.398</v>
      </c>
      <c r="L136" s="620">
        <v>-35.271000000000001</v>
      </c>
      <c r="M136" s="616">
        <v>0</v>
      </c>
      <c r="N136" s="620">
        <v>0</v>
      </c>
      <c r="O136" s="616">
        <v>0</v>
      </c>
      <c r="P136" s="620">
        <v>0</v>
      </c>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row>
    <row r="137" spans="1:139" s="112" customFormat="1">
      <c r="A137" s="186"/>
      <c r="B137" s="186"/>
      <c r="C137" s="193"/>
      <c r="D137" s="193"/>
      <c r="E137" s="193"/>
      <c r="F137" s="193"/>
      <c r="G137" s="193"/>
      <c r="H137" s="193"/>
      <c r="I137" s="193"/>
      <c r="J137" s="193"/>
      <c r="K137" s="193"/>
      <c r="L137" s="193"/>
      <c r="M137" s="193"/>
      <c r="N137" s="193"/>
      <c r="O137" s="193"/>
      <c r="P137" s="193"/>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row>
  </sheetData>
  <mergeCells count="55">
    <mergeCell ref="A4:B5"/>
    <mergeCell ref="A34:B35"/>
    <mergeCell ref="O33:P33"/>
    <mergeCell ref="C32:P32"/>
    <mergeCell ref="E33:F33"/>
    <mergeCell ref="A32:B32"/>
    <mergeCell ref="A33:B33"/>
    <mergeCell ref="C33:D33"/>
    <mergeCell ref="G33:H33"/>
    <mergeCell ref="I33:J33"/>
    <mergeCell ref="K33:L33"/>
    <mergeCell ref="M33:N33"/>
    <mergeCell ref="A2:B2"/>
    <mergeCell ref="C2:P2"/>
    <mergeCell ref="A3:B3"/>
    <mergeCell ref="C3:D3"/>
    <mergeCell ref="E3:F3"/>
    <mergeCell ref="G3:H3"/>
    <mergeCell ref="I3:J3"/>
    <mergeCell ref="M3:N3"/>
    <mergeCell ref="K3:L3"/>
    <mergeCell ref="O3:P3"/>
    <mergeCell ref="C72:AD72"/>
    <mergeCell ref="E130:F130"/>
    <mergeCell ref="G130:H130"/>
    <mergeCell ref="O130:P130"/>
    <mergeCell ref="I130:J130"/>
    <mergeCell ref="M130:N130"/>
    <mergeCell ref="K130:L130"/>
    <mergeCell ref="G74:H74"/>
    <mergeCell ref="I74:J74"/>
    <mergeCell ref="K73:N73"/>
    <mergeCell ref="K74:L74"/>
    <mergeCell ref="M74:N74"/>
    <mergeCell ref="G73:J73"/>
    <mergeCell ref="O74:P74"/>
    <mergeCell ref="Q74:R74"/>
    <mergeCell ref="S73:V73"/>
    <mergeCell ref="O73:R73"/>
    <mergeCell ref="W74:X74"/>
    <mergeCell ref="Y74:Z74"/>
    <mergeCell ref="A131:B132"/>
    <mergeCell ref="A73:B73"/>
    <mergeCell ref="A75:B76"/>
    <mergeCell ref="A130:B130"/>
    <mergeCell ref="C130:D130"/>
    <mergeCell ref="C73:F73"/>
    <mergeCell ref="C74:D74"/>
    <mergeCell ref="E74:F74"/>
    <mergeCell ref="AA74:AB74"/>
    <mergeCell ref="AC74:AD74"/>
    <mergeCell ref="AA73:AD73"/>
    <mergeCell ref="W73:Z73"/>
    <mergeCell ref="S74:T74"/>
    <mergeCell ref="U74:V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41" t="s">
        <v>27</v>
      </c>
      <c r="D5" s="941"/>
      <c r="E5" s="941"/>
      <c r="F5" s="941"/>
      <c r="G5" s="941"/>
    </row>
    <row r="6" spans="3:9">
      <c r="C6" s="942" t="s">
        <v>44</v>
      </c>
      <c r="D6" s="942"/>
      <c r="E6" s="942"/>
      <c r="F6" s="942"/>
      <c r="G6" s="942"/>
    </row>
    <row r="7" spans="3:9" ht="8.25" hidden="1" customHeight="1">
      <c r="C7" s="940"/>
      <c r="D7" s="940"/>
      <c r="E7" s="940"/>
      <c r="F7" s="940"/>
    </row>
    <row r="9" spans="3:9" ht="45" customHeight="1">
      <c r="C9" s="59" t="s">
        <v>28</v>
      </c>
      <c r="D9" s="59" t="s">
        <v>29</v>
      </c>
      <c r="E9" s="59" t="s">
        <v>30</v>
      </c>
      <c r="F9" s="59" t="s">
        <v>43</v>
      </c>
      <c r="G9" s="59" t="s">
        <v>38</v>
      </c>
    </row>
    <row r="10" spans="3:9" ht="13.5" customHeight="1">
      <c r="C10" s="60"/>
      <c r="D10" s="70" t="s">
        <v>36</v>
      </c>
      <c r="E10" s="70" t="s">
        <v>36</v>
      </c>
      <c r="F10" s="70" t="s">
        <v>18</v>
      </c>
      <c r="G10" s="70" t="s">
        <v>18</v>
      </c>
      <c r="H10" s="62"/>
      <c r="I10" s="62"/>
    </row>
    <row r="11" spans="3:9">
      <c r="C11" s="63" t="s">
        <v>31</v>
      </c>
      <c r="D11" s="61"/>
      <c r="E11" s="61"/>
      <c r="F11" s="61"/>
      <c r="G11" s="61"/>
      <c r="H11" s="62"/>
      <c r="I11" s="62"/>
    </row>
    <row r="12" spans="3:9">
      <c r="C12" s="60" t="s">
        <v>20</v>
      </c>
      <c r="D12" s="61">
        <v>115625</v>
      </c>
      <c r="E12" s="61">
        <v>2350118</v>
      </c>
      <c r="F12" s="71">
        <f t="shared" ref="F12:F17" si="0">+D12/E12*4</f>
        <v>0.19679862883480745</v>
      </c>
      <c r="G12" s="71">
        <v>0.26205136598302631</v>
      </c>
      <c r="H12" s="62"/>
      <c r="I12" s="62"/>
    </row>
    <row r="13" spans="3:9">
      <c r="C13" s="60" t="s">
        <v>14</v>
      </c>
      <c r="D13" s="61">
        <v>36395</v>
      </c>
      <c r="E13" s="61">
        <v>1207616</v>
      </c>
      <c r="F13" s="71">
        <f t="shared" si="0"/>
        <v>0.12055156606073454</v>
      </c>
      <c r="G13" s="71">
        <v>0.16653419547020115</v>
      </c>
      <c r="H13" s="62"/>
      <c r="I13" s="62"/>
    </row>
    <row r="14" spans="3:9">
      <c r="C14" s="60" t="s">
        <v>10</v>
      </c>
      <c r="D14" s="61">
        <v>14999</v>
      </c>
      <c r="E14" s="61">
        <v>142944</v>
      </c>
      <c r="F14" s="71">
        <f t="shared" si="0"/>
        <v>0.41971681217819568</v>
      </c>
      <c r="G14" s="71">
        <v>0.16979656226377887</v>
      </c>
      <c r="H14" s="62"/>
      <c r="I14" s="62"/>
    </row>
    <row r="15" spans="3:9">
      <c r="C15" s="60" t="s">
        <v>12</v>
      </c>
      <c r="D15" s="61">
        <v>32174</v>
      </c>
      <c r="E15" s="61">
        <v>680395</v>
      </c>
      <c r="F15" s="71">
        <f t="shared" si="0"/>
        <v>0.18914895024213876</v>
      </c>
      <c r="G15" s="71">
        <v>0.16223657853818924</v>
      </c>
      <c r="H15" s="62"/>
      <c r="I15" s="62"/>
    </row>
    <row r="16" spans="3:9">
      <c r="C16" s="60" t="s">
        <v>32</v>
      </c>
      <c r="D16" s="61">
        <v>32517</v>
      </c>
      <c r="E16" s="61">
        <v>497773</v>
      </c>
      <c r="F16" s="71">
        <f t="shared" si="0"/>
        <v>0.2612998294403272</v>
      </c>
      <c r="G16" s="71">
        <v>0.15617793924285378</v>
      </c>
      <c r="H16" s="62"/>
      <c r="I16" s="62"/>
    </row>
    <row r="17" spans="3:9">
      <c r="C17" s="64" t="s">
        <v>33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19</v>
      </c>
      <c r="D19" s="61"/>
      <c r="E19" s="61"/>
      <c r="F19" s="70"/>
      <c r="G19" s="70"/>
      <c r="H19" s="62"/>
      <c r="I19" s="62"/>
    </row>
    <row r="20" spans="3:9">
      <c r="C20" s="60" t="s">
        <v>20</v>
      </c>
      <c r="D20" s="61">
        <v>37244</v>
      </c>
      <c r="E20" s="61">
        <v>562855</v>
      </c>
      <c r="F20" s="71">
        <f t="shared" ref="F20:F25" si="1">+D20/E20*4</f>
        <v>0.26467918025068621</v>
      </c>
      <c r="G20" s="71">
        <v>0.30879655748641593</v>
      </c>
      <c r="H20" s="62"/>
      <c r="I20" s="62"/>
    </row>
    <row r="21" spans="3:9">
      <c r="C21" s="60" t="s">
        <v>14</v>
      </c>
      <c r="D21" s="61">
        <v>37204</v>
      </c>
      <c r="E21" s="61">
        <v>783717</v>
      </c>
      <c r="F21" s="71">
        <f t="shared" si="1"/>
        <v>0.18988486915557529</v>
      </c>
      <c r="G21" s="71">
        <v>0.27295778398474824</v>
      </c>
      <c r="H21" s="62"/>
      <c r="I21" s="62"/>
    </row>
    <row r="22" spans="3:9">
      <c r="C22" s="60" t="s">
        <v>10</v>
      </c>
      <c r="D22" s="61">
        <v>2518</v>
      </c>
      <c r="E22" s="61">
        <v>310232</v>
      </c>
      <c r="F22" s="71">
        <f t="shared" si="1"/>
        <v>3.2466025426132701E-2</v>
      </c>
      <c r="G22" s="71">
        <v>0.11185438401775805</v>
      </c>
      <c r="H22" s="62"/>
      <c r="I22" s="62"/>
    </row>
    <row r="23" spans="3:9">
      <c r="C23" s="60" t="s">
        <v>12</v>
      </c>
      <c r="D23" s="61">
        <v>22042</v>
      </c>
      <c r="E23" s="61">
        <v>352571</v>
      </c>
      <c r="F23" s="71">
        <f t="shared" si="1"/>
        <v>0.25007161678073353</v>
      </c>
      <c r="G23" s="71">
        <v>0.2213841453434448</v>
      </c>
      <c r="H23" s="62"/>
      <c r="I23" s="62"/>
    </row>
    <row r="24" spans="3:9">
      <c r="C24" s="60" t="s">
        <v>41</v>
      </c>
      <c r="D24" s="61">
        <v>106978</v>
      </c>
      <c r="E24" s="61">
        <v>1467208</v>
      </c>
      <c r="F24" s="71">
        <f t="shared" si="1"/>
        <v>0.29165053625661802</v>
      </c>
      <c r="G24" s="71">
        <v>0.33533739354956343</v>
      </c>
      <c r="H24" s="62"/>
      <c r="I24" s="62"/>
    </row>
    <row r="25" spans="3:9" ht="16.5" customHeight="1">
      <c r="C25" s="64" t="s">
        <v>34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40</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35</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42</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0</v>
      </c>
      <c r="D3" s="949" t="s">
        <v>1</v>
      </c>
      <c r="E3" s="945"/>
      <c r="F3" s="945" t="s">
        <v>2</v>
      </c>
      <c r="G3" s="946"/>
      <c r="H3" s="2"/>
      <c r="I3" s="2"/>
      <c r="J3" s="2"/>
      <c r="L3" s="3"/>
      <c r="M3" s="3"/>
    </row>
    <row r="4" spans="1:15" s="1" customFormat="1" ht="14.25">
      <c r="B4" s="39" t="s">
        <v>3</v>
      </c>
      <c r="C4" s="40" t="s">
        <v>4</v>
      </c>
      <c r="D4" s="950" t="s">
        <v>5</v>
      </c>
      <c r="E4" s="947"/>
      <c r="F4" s="947" t="s">
        <v>6</v>
      </c>
      <c r="G4" s="948"/>
      <c r="H4" s="2"/>
      <c r="I4" s="2"/>
      <c r="J4" s="2"/>
      <c r="L4" s="3"/>
      <c r="M4" s="3"/>
    </row>
    <row r="5" spans="1:15" s="1" customFormat="1" ht="14.25">
      <c r="B5" s="41"/>
      <c r="C5" s="42" t="s">
        <v>7</v>
      </c>
      <c r="D5" s="38" t="e">
        <f>+#REF!</f>
        <v>#REF!</v>
      </c>
      <c r="E5" s="4" t="str">
        <f>+'Property, plant and equipment'!D6</f>
        <v xml:space="preserve"> March 2023</v>
      </c>
      <c r="F5" s="5" t="e">
        <f>+D5</f>
        <v>#REF!</v>
      </c>
      <c r="G5" s="6" t="str">
        <f>+E5</f>
        <v xml:space="preserve"> March 2023</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43" t="s">
        <v>15</v>
      </c>
      <c r="C13" s="944"/>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51" t="s">
        <v>39</v>
      </c>
      <c r="D4" s="951"/>
      <c r="E4" s="951"/>
      <c r="F4" s="951"/>
    </row>
    <row r="5" spans="3:6">
      <c r="C5" s="48"/>
      <c r="D5" s="48"/>
      <c r="E5" s="48"/>
    </row>
    <row r="6" spans="3:6" ht="25.5" customHeight="1">
      <c r="C6" s="37" t="s">
        <v>26</v>
      </c>
      <c r="D6" s="46" t="e">
        <f>+#REF!</f>
        <v>#REF!</v>
      </c>
      <c r="E6" s="32" t="e">
        <f>+#REF!</f>
        <v>#REF!</v>
      </c>
      <c r="F6" s="32" t="s">
        <v>21</v>
      </c>
    </row>
    <row r="7" spans="3:6" ht="6.75" customHeight="1">
      <c r="C7" s="49"/>
      <c r="D7" s="50"/>
      <c r="E7" s="50"/>
      <c r="F7" s="50"/>
    </row>
    <row r="8" spans="3:6" ht="14.25">
      <c r="C8" s="51" t="s">
        <v>22</v>
      </c>
      <c r="D8" s="55">
        <v>-224930</v>
      </c>
      <c r="E8" s="56">
        <v>-352977</v>
      </c>
      <c r="F8" s="56">
        <f>+E8-D8</f>
        <v>-128047</v>
      </c>
    </row>
    <row r="9" spans="3:6" ht="14.25">
      <c r="C9" s="51" t="s">
        <v>23</v>
      </c>
      <c r="D9" s="55">
        <v>-50747</v>
      </c>
      <c r="E9" s="56">
        <v>-97997</v>
      </c>
      <c r="F9" s="56">
        <f>+E9-D9</f>
        <v>-47250</v>
      </c>
    </row>
    <row r="10" spans="3:6" ht="6" customHeight="1">
      <c r="C10" s="52"/>
      <c r="D10" s="53"/>
      <c r="E10" s="53"/>
      <c r="F10" s="53"/>
    </row>
    <row r="11" spans="3:6" ht="15.75" customHeight="1">
      <c r="C11" s="54" t="s">
        <v>17</v>
      </c>
      <c r="D11" s="57">
        <f>SUM(D8:D10)</f>
        <v>-275677</v>
      </c>
      <c r="E11" s="58">
        <f>SUM(E8:E9)</f>
        <v>-450974</v>
      </c>
      <c r="F11" s="58">
        <f>SUM(F8:F9)</f>
        <v>-175297</v>
      </c>
    </row>
    <row r="13" spans="3:6">
      <c r="D13" s="76">
        <f>+D11-'Income Statement'!C30</f>
        <v>-275486.07299999997</v>
      </c>
      <c r="E13" s="76">
        <f>+E11-'Income Statement'!D30</f>
        <v>-450819.79800000001</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490D-F258-4027-9E1F-9B27A6BB366F}">
  <dimension ref="A3:E14"/>
  <sheetViews>
    <sheetView workbookViewId="0">
      <selection activeCell="B14" sqref="B14"/>
    </sheetView>
  </sheetViews>
  <sheetFormatPr baseColWidth="10" defaultColWidth="11.42578125" defaultRowHeight="12.75"/>
  <cols>
    <col min="1" max="1" width="11.42578125" style="104"/>
    <col min="2" max="2" width="22.7109375" style="104" customWidth="1"/>
    <col min="3" max="4" width="14.85546875" style="104" bestFit="1" customWidth="1"/>
    <col min="5" max="5" width="13.85546875" style="104" customWidth="1"/>
    <col min="6" max="16384" width="11.42578125" style="104"/>
  </cols>
  <sheetData>
    <row r="3" spans="1:5" ht="44.25" customHeight="1">
      <c r="A3" s="515"/>
      <c r="B3" s="799" t="s">
        <v>460</v>
      </c>
      <c r="C3" s="800"/>
      <c r="D3" s="800"/>
      <c r="E3" s="800"/>
    </row>
    <row r="4" spans="1:5">
      <c r="B4" s="797" t="s">
        <v>71</v>
      </c>
      <c r="C4" s="796" t="s">
        <v>250</v>
      </c>
      <c r="D4" s="796"/>
      <c r="E4" s="796"/>
    </row>
    <row r="5" spans="1:5">
      <c r="B5" s="798"/>
      <c r="C5" s="429" t="s">
        <v>500</v>
      </c>
      <c r="D5" s="429" t="s">
        <v>501</v>
      </c>
      <c r="E5" s="429" t="s">
        <v>443</v>
      </c>
    </row>
    <row r="7" spans="1:5">
      <c r="B7" s="104" t="s">
        <v>10</v>
      </c>
      <c r="C7" s="295">
        <v>4.3159999999999998</v>
      </c>
      <c r="D7" s="236">
        <v>-35.625999999999998</v>
      </c>
      <c r="E7" s="208" t="s">
        <v>502</v>
      </c>
    </row>
    <row r="8" spans="1:5">
      <c r="B8" s="104" t="s">
        <v>46</v>
      </c>
      <c r="C8" s="295">
        <v>636.70299999999997</v>
      </c>
      <c r="D8" s="153">
        <v>622.58000000000004</v>
      </c>
      <c r="E8" s="208">
        <v>2.2684634906357415E-2</v>
      </c>
    </row>
    <row r="9" spans="1:5">
      <c r="B9" s="104" t="s">
        <v>14</v>
      </c>
      <c r="C9" s="295">
        <v>392.68599999999998</v>
      </c>
      <c r="D9" s="153">
        <v>325.745</v>
      </c>
      <c r="E9" s="208">
        <v>0.20550123562909639</v>
      </c>
    </row>
    <row r="10" spans="1:5">
      <c r="B10" s="104" t="s">
        <v>47</v>
      </c>
      <c r="C10" s="295">
        <v>202</v>
      </c>
      <c r="D10" s="153">
        <v>191</v>
      </c>
      <c r="E10" s="208">
        <v>5.8999999999999997E-2</v>
      </c>
    </row>
    <row r="11" spans="1:5">
      <c r="B11" s="104" t="s">
        <v>310</v>
      </c>
      <c r="C11" s="295">
        <v>47.372999999999998</v>
      </c>
      <c r="D11" s="153">
        <v>40.24</v>
      </c>
      <c r="E11" s="208">
        <v>0.17726143141153061</v>
      </c>
    </row>
    <row r="12" spans="1:5">
      <c r="B12" s="430"/>
      <c r="C12" s="430"/>
      <c r="D12" s="430"/>
      <c r="E12" s="430"/>
    </row>
    <row r="13" spans="1:5">
      <c r="A13" s="433"/>
      <c r="B13" s="545" t="s">
        <v>240</v>
      </c>
      <c r="C13" s="539">
        <v>1279</v>
      </c>
      <c r="D13" s="540">
        <v>1136</v>
      </c>
      <c r="E13" s="544">
        <v>0.126</v>
      </c>
    </row>
    <row r="14" spans="1:5">
      <c r="B14" s="104" t="s">
        <v>241</v>
      </c>
    </row>
  </sheetData>
  <mergeCells count="3">
    <mergeCell ref="C4:E4"/>
    <mergeCell ref="B4:B5"/>
    <mergeCell ref="B3:E3"/>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E23"/>
  <sheetViews>
    <sheetView workbookViewId="0">
      <selection activeCell="C16" sqref="C16:E17"/>
    </sheetView>
  </sheetViews>
  <sheetFormatPr baseColWidth="10" defaultColWidth="11.42578125" defaultRowHeight="12.75"/>
  <cols>
    <col min="1" max="1" width="11.42578125" style="247"/>
    <col min="2" max="2" width="22.7109375" style="247" bestFit="1" customWidth="1"/>
    <col min="3" max="4" width="15.5703125" style="247" bestFit="1" customWidth="1"/>
    <col min="5" max="16384" width="11.42578125" style="247"/>
  </cols>
  <sheetData>
    <row r="3" spans="1:5">
      <c r="B3" s="252" t="s">
        <v>439</v>
      </c>
    </row>
    <row r="4" spans="1:5">
      <c r="B4" s="252"/>
    </row>
    <row r="5" spans="1:5">
      <c r="B5" s="669"/>
      <c r="C5" s="801" t="s">
        <v>250</v>
      </c>
      <c r="D5" s="801"/>
      <c r="E5" s="801"/>
    </row>
    <row r="6" spans="1:5">
      <c r="A6" s="309"/>
      <c r="B6" s="306" t="s">
        <v>419</v>
      </c>
      <c r="C6" s="307" t="s">
        <v>500</v>
      </c>
      <c r="D6" s="307" t="s">
        <v>501</v>
      </c>
      <c r="E6" s="308" t="s">
        <v>18</v>
      </c>
    </row>
    <row r="7" spans="1:5">
      <c r="B7" s="253" t="s">
        <v>423</v>
      </c>
      <c r="C7" s="310">
        <v>18.622418759712641</v>
      </c>
      <c r="D7" s="292">
        <v>16.569332684270474</v>
      </c>
      <c r="E7" s="209">
        <v>0.12390879672487909</v>
      </c>
    </row>
    <row r="8" spans="1:5">
      <c r="B8" s="253" t="s">
        <v>424</v>
      </c>
      <c r="C8" s="310">
        <v>8.7219999225428708</v>
      </c>
      <c r="D8" s="292">
        <v>10.839781784996724</v>
      </c>
      <c r="E8" s="209">
        <v>-0.19537126341279876</v>
      </c>
    </row>
    <row r="12" spans="1:5">
      <c r="B12" s="252" t="s">
        <v>441</v>
      </c>
    </row>
    <row r="13" spans="1:5">
      <c r="B13" s="252"/>
    </row>
    <row r="14" spans="1:5">
      <c r="B14" s="669"/>
      <c r="C14" s="801" t="s">
        <v>250</v>
      </c>
      <c r="D14" s="801"/>
      <c r="E14" s="801"/>
    </row>
    <row r="15" spans="1:5">
      <c r="B15" s="306" t="s">
        <v>419</v>
      </c>
      <c r="C15" s="307" t="s">
        <v>500</v>
      </c>
      <c r="D15" s="307" t="s">
        <v>501</v>
      </c>
      <c r="E15" s="308" t="s">
        <v>18</v>
      </c>
    </row>
    <row r="16" spans="1:5">
      <c r="B16" s="253" t="s">
        <v>423</v>
      </c>
      <c r="C16" s="310">
        <v>27.271381949000002</v>
      </c>
      <c r="D16" s="292">
        <v>26.117820000000002</v>
      </c>
      <c r="E16" s="209">
        <v>4.4167620000444163E-2</v>
      </c>
    </row>
    <row r="17" spans="2:5">
      <c r="B17" s="253" t="s">
        <v>504</v>
      </c>
      <c r="C17" s="749">
        <v>22300.527000000002</v>
      </c>
      <c r="D17" s="750">
        <v>21881.563999999998</v>
      </c>
      <c r="E17" s="209">
        <v>1.9146848918112136E-2</v>
      </c>
    </row>
    <row r="22" spans="2:5">
      <c r="D22" s="254"/>
    </row>
    <row r="23" spans="2:5">
      <c r="D23" s="254"/>
    </row>
  </sheetData>
  <mergeCells count="2">
    <mergeCell ref="C5:E5"/>
    <mergeCell ref="C14:E14"/>
  </mergeCells>
  <pageMargins left="0.7" right="0.7" top="0.75" bottom="0.75" header="0.3" footer="0.3"/>
  <pageSetup paperSize="9"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W38"/>
  <sheetViews>
    <sheetView showGridLines="0" workbookViewId="0">
      <selection activeCell="H7" sqref="H7:J14"/>
    </sheetView>
  </sheetViews>
  <sheetFormatPr baseColWidth="10" defaultColWidth="4" defaultRowHeight="12.75"/>
  <cols>
    <col min="1" max="1" width="3.42578125" style="139" customWidth="1"/>
    <col min="2" max="2" width="40.42578125" style="139" customWidth="1"/>
    <col min="3" max="3" width="15.42578125" style="139" customWidth="1"/>
    <col min="4" max="4" width="16.5703125" style="139" customWidth="1"/>
    <col min="5" max="5" width="14.5703125" style="139" customWidth="1"/>
    <col min="6" max="6" width="7.42578125" style="139" customWidth="1"/>
    <col min="7" max="7" width="1.85546875" style="139" customWidth="1"/>
    <col min="8" max="8" width="16.42578125" style="139" customWidth="1"/>
    <col min="9" max="9" width="14.5703125" style="139" customWidth="1"/>
    <col min="10" max="10" width="7.42578125" style="139" customWidth="1"/>
    <col min="11" max="11" width="1.7109375" style="139" customWidth="1"/>
    <col min="12" max="13" width="14.5703125" style="139" bestFit="1" customWidth="1"/>
    <col min="14" max="14" width="1.7109375" style="135" customWidth="1"/>
    <col min="15" max="15" width="14.5703125" style="139" customWidth="1"/>
    <col min="16" max="16" width="13.5703125" style="139" customWidth="1"/>
    <col min="17" max="17" width="8.42578125" style="139" customWidth="1"/>
    <col min="18" max="18" width="11" style="139" customWidth="1"/>
    <col min="19" max="19" width="11.85546875" style="139" customWidth="1"/>
    <col min="20" max="20" width="8.7109375" style="139" customWidth="1"/>
    <col min="21" max="21" width="7.85546875" style="139" customWidth="1"/>
    <col min="22" max="22" width="8.140625" style="139" customWidth="1"/>
    <col min="23" max="16384" width="4" style="139"/>
  </cols>
  <sheetData>
    <row r="2" spans="1:23">
      <c r="B2" s="323"/>
      <c r="C2" s="323"/>
      <c r="D2" s="323"/>
      <c r="E2" s="323"/>
      <c r="F2" s="323"/>
      <c r="H2" s="323"/>
      <c r="I2" s="323"/>
      <c r="J2" s="323"/>
      <c r="L2" s="323"/>
      <c r="M2" s="323"/>
    </row>
    <row r="3" spans="1:23" s="135" customFormat="1" ht="15" customHeight="1">
      <c r="B3" s="808" t="s">
        <v>484</v>
      </c>
      <c r="C3" s="793" t="s">
        <v>251</v>
      </c>
      <c r="D3" s="805" t="s">
        <v>421</v>
      </c>
      <c r="E3" s="805"/>
      <c r="F3" s="806"/>
      <c r="G3" s="670"/>
      <c r="H3" s="807" t="s">
        <v>437</v>
      </c>
      <c r="I3" s="805"/>
      <c r="J3" s="805"/>
      <c r="L3" s="807" t="s">
        <v>252</v>
      </c>
      <c r="M3" s="806"/>
      <c r="N3" s="119"/>
      <c r="O3" s="139"/>
      <c r="P3" s="139"/>
      <c r="Q3" s="119"/>
      <c r="R3" s="119"/>
      <c r="S3" s="119"/>
    </row>
    <row r="4" spans="1:23" s="135" customFormat="1" ht="15" customHeight="1">
      <c r="B4" s="808"/>
      <c r="C4" s="793"/>
      <c r="D4" s="811" t="s">
        <v>250</v>
      </c>
      <c r="E4" s="811"/>
      <c r="F4" s="811"/>
      <c r="G4" s="123"/>
      <c r="H4" s="811" t="s">
        <v>250</v>
      </c>
      <c r="I4" s="811"/>
      <c r="J4" s="811"/>
      <c r="K4" s="123"/>
      <c r="L4" s="810"/>
      <c r="M4" s="810"/>
      <c r="N4" s="119"/>
      <c r="O4" s="139"/>
      <c r="P4" s="139"/>
      <c r="Q4" s="119"/>
      <c r="R4" s="119"/>
      <c r="S4" s="119"/>
    </row>
    <row r="5" spans="1:23" s="136" customFormat="1">
      <c r="B5" s="809"/>
      <c r="C5" s="794"/>
      <c r="D5" s="297" t="s">
        <v>500</v>
      </c>
      <c r="E5" s="298" t="s">
        <v>501</v>
      </c>
      <c r="F5" s="298" t="s">
        <v>18</v>
      </c>
      <c r="G5" s="124"/>
      <c r="H5" s="297" t="s">
        <v>500</v>
      </c>
      <c r="I5" s="298" t="s">
        <v>501</v>
      </c>
      <c r="J5" s="298" t="s">
        <v>18</v>
      </c>
      <c r="K5" s="124"/>
      <c r="L5" s="297" t="s">
        <v>500</v>
      </c>
      <c r="M5" s="298" t="s">
        <v>501</v>
      </c>
      <c r="N5" s="125"/>
      <c r="O5" s="139"/>
      <c r="P5" s="139"/>
      <c r="Q5" s="125"/>
      <c r="R5" s="125"/>
      <c r="S5" s="125"/>
    </row>
    <row r="6" spans="1:23" s="136" customFormat="1" ht="9" customHeight="1">
      <c r="B6" s="124"/>
      <c r="C6" s="124"/>
      <c r="D6" s="313"/>
      <c r="E6" s="124"/>
      <c r="F6" s="124"/>
      <c r="G6" s="124"/>
      <c r="H6" s="313"/>
      <c r="I6" s="124"/>
      <c r="J6" s="124"/>
      <c r="K6" s="124"/>
      <c r="L6" s="311"/>
      <c r="M6" s="125"/>
      <c r="N6" s="125"/>
      <c r="O6" s="139"/>
      <c r="P6" s="139"/>
      <c r="Q6" s="125"/>
      <c r="R6" s="125"/>
      <c r="S6" s="125"/>
    </row>
    <row r="7" spans="1:23" s="135" customFormat="1">
      <c r="B7" s="119" t="s">
        <v>373</v>
      </c>
      <c r="C7" s="119" t="s">
        <v>169</v>
      </c>
      <c r="D7" s="314">
        <v>0.81129452000000002</v>
      </c>
      <c r="E7" s="293">
        <v>2.3323826370000003</v>
      </c>
      <c r="F7" s="208">
        <v>-0.65216062444903211</v>
      </c>
      <c r="G7" s="122"/>
      <c r="H7" s="314">
        <v>0.81129452000000002</v>
      </c>
      <c r="I7" s="293">
        <v>2.3312190799999999</v>
      </c>
      <c r="J7" s="208">
        <v>-0.65198701101914458</v>
      </c>
      <c r="K7" s="122"/>
      <c r="L7" s="312">
        <v>1.9855470386686246E-2</v>
      </c>
      <c r="M7" s="251">
        <v>5.889373626818286E-2</v>
      </c>
      <c r="N7" s="134"/>
      <c r="O7" s="139"/>
      <c r="P7" s="139"/>
      <c r="Q7" s="119"/>
      <c r="R7" s="134"/>
      <c r="S7" s="134"/>
      <c r="T7" s="137"/>
    </row>
    <row r="8" spans="1:23" s="135" customFormat="1">
      <c r="B8" s="119" t="s">
        <v>422</v>
      </c>
      <c r="C8" s="119" t="s">
        <v>242</v>
      </c>
      <c r="D8" s="314">
        <v>12.176705783417313</v>
      </c>
      <c r="E8" s="293">
        <v>8.4533454448702585</v>
      </c>
      <c r="F8" s="208">
        <v>0.44045997680202476</v>
      </c>
      <c r="G8" s="122"/>
      <c r="H8" s="314">
        <v>3.7685612746892807</v>
      </c>
      <c r="I8" s="293">
        <v>3.8379856694467236</v>
      </c>
      <c r="J8" s="208">
        <v>-1.8088758202020827E-2</v>
      </c>
      <c r="K8" s="122"/>
      <c r="L8" s="312">
        <v>8.7238496938428015E-2</v>
      </c>
      <c r="M8" s="251">
        <v>6.5751529925487176E-2</v>
      </c>
      <c r="N8" s="134"/>
      <c r="O8" s="120"/>
      <c r="Q8" s="119"/>
      <c r="R8" s="134"/>
      <c r="S8" s="134"/>
      <c r="T8" s="137"/>
    </row>
    <row r="9" spans="1:23" s="135" customFormat="1">
      <c r="B9" s="119" t="s">
        <v>374</v>
      </c>
      <c r="C9" s="119" t="s">
        <v>170</v>
      </c>
      <c r="D9" s="314">
        <v>4.8289999999999997</v>
      </c>
      <c r="E9" s="293">
        <v>5.167366434132</v>
      </c>
      <c r="F9" s="208">
        <v>-6.5481408846291389E-2</v>
      </c>
      <c r="G9" s="122"/>
      <c r="H9" s="314">
        <v>3.4929999999999999</v>
      </c>
      <c r="I9" s="293">
        <v>4.1199270355499999</v>
      </c>
      <c r="J9" s="208">
        <v>-0.15216945109473445</v>
      </c>
      <c r="K9" s="122"/>
      <c r="L9" s="312">
        <v>0.23545760397874102</v>
      </c>
      <c r="M9" s="251">
        <v>0.27223038756898699</v>
      </c>
      <c r="N9" s="134"/>
      <c r="O9" s="120"/>
      <c r="Q9" s="119"/>
      <c r="R9" s="134"/>
      <c r="S9" s="134"/>
      <c r="T9" s="137"/>
    </row>
    <row r="10" spans="1:23" s="135" customFormat="1">
      <c r="B10" s="119" t="s">
        <v>488</v>
      </c>
      <c r="C10" s="119" t="s">
        <v>436</v>
      </c>
      <c r="D10" s="314">
        <v>3.2845845558735793</v>
      </c>
      <c r="E10" s="293">
        <v>3.0721770730132616</v>
      </c>
      <c r="F10" s="208">
        <v>6.913907558459309E-2</v>
      </c>
      <c r="G10" s="122"/>
      <c r="H10" s="314">
        <v>2.5641599999999998</v>
      </c>
      <c r="I10" s="293">
        <v>2.3657199999999996</v>
      </c>
      <c r="J10" s="208">
        <v>8.3881439899903709E-2</v>
      </c>
      <c r="K10" s="122"/>
      <c r="L10" s="312">
        <v>0.21808542300468622</v>
      </c>
      <c r="M10" s="251">
        <v>0.21026884528637177</v>
      </c>
      <c r="N10" s="134"/>
      <c r="O10" s="120"/>
      <c r="Q10" s="119"/>
      <c r="R10" s="134"/>
      <c r="S10" s="134"/>
      <c r="T10" s="137"/>
    </row>
    <row r="11" spans="1:23" s="135" customFormat="1">
      <c r="B11" s="299" t="s">
        <v>425</v>
      </c>
      <c r="C11" s="321" t="s">
        <v>426</v>
      </c>
      <c r="D11" s="320">
        <v>0.80541845629532749</v>
      </c>
      <c r="E11" s="319">
        <v>0.61623816826821565</v>
      </c>
      <c r="F11" s="300">
        <v>0.30699216271974206</v>
      </c>
      <c r="G11" s="122"/>
      <c r="H11" s="320">
        <v>0.64914412785359166</v>
      </c>
      <c r="I11" s="319">
        <v>0.55064999999999997</v>
      </c>
      <c r="J11" s="300">
        <v>0.17886884201142594</v>
      </c>
      <c r="K11" s="122"/>
      <c r="L11" s="546">
        <v>8.6254984147361977E-2</v>
      </c>
      <c r="M11" s="547">
        <v>7.07423744877856E-2</v>
      </c>
      <c r="N11" s="134"/>
      <c r="O11" s="120"/>
      <c r="Q11" s="119"/>
      <c r="R11" s="119"/>
      <c r="S11" s="119"/>
      <c r="T11" s="137"/>
    </row>
    <row r="12" spans="1:23" s="135" customFormat="1">
      <c r="B12" s="299"/>
      <c r="C12" s="299"/>
      <c r="D12" s="318"/>
      <c r="E12" s="319"/>
      <c r="F12" s="300"/>
      <c r="G12" s="122"/>
      <c r="H12" s="122"/>
      <c r="I12" s="122"/>
      <c r="J12" s="122"/>
      <c r="K12" s="122"/>
      <c r="L12" s="224"/>
      <c r="M12" s="133"/>
      <c r="N12" s="134"/>
      <c r="O12" s="120"/>
      <c r="Q12" s="119"/>
      <c r="R12" s="119"/>
      <c r="S12" s="119"/>
      <c r="T12" s="137"/>
    </row>
    <row r="13" spans="1:23" s="148" customFormat="1">
      <c r="B13" s="340" t="s">
        <v>462</v>
      </c>
      <c r="C13" s="301"/>
      <c r="D13" s="316">
        <v>18.622418759712641</v>
      </c>
      <c r="E13" s="317">
        <v>16.569332684270474</v>
      </c>
      <c r="F13" s="304">
        <v>0.12390879672487909</v>
      </c>
      <c r="G13" s="122"/>
      <c r="H13" s="316">
        <v>8.7219999225428726</v>
      </c>
      <c r="I13" s="317">
        <v>10.839781784996722</v>
      </c>
      <c r="J13" s="304">
        <v>-0.19537126341279853</v>
      </c>
      <c r="K13" s="122"/>
      <c r="L13" s="135"/>
      <c r="M13" s="135"/>
      <c r="N13" s="149"/>
      <c r="O13" s="150"/>
      <c r="Q13" s="123"/>
      <c r="R13" s="123"/>
      <c r="S13" s="123"/>
      <c r="T13" s="151"/>
    </row>
    <row r="14" spans="1:23" s="148" customFormat="1">
      <c r="B14" s="340" t="s">
        <v>461</v>
      </c>
      <c r="C14" s="301"/>
      <c r="D14" s="316">
        <v>21.90700331558622</v>
      </c>
      <c r="E14" s="317">
        <v>19.641509757283735</v>
      </c>
      <c r="F14" s="304">
        <v>0.11534212931174315</v>
      </c>
      <c r="G14" s="122"/>
      <c r="H14" s="316">
        <v>11.286159922542872</v>
      </c>
      <c r="I14" s="317">
        <v>13.205501784996722</v>
      </c>
      <c r="J14" s="304">
        <v>-0.14534410685056198</v>
      </c>
      <c r="K14" s="122"/>
      <c r="L14" s="135"/>
      <c r="M14" s="135"/>
      <c r="N14" s="149"/>
      <c r="O14" s="150"/>
      <c r="Q14" s="123"/>
      <c r="R14" s="123"/>
      <c r="S14" s="123"/>
      <c r="T14" s="151"/>
    </row>
    <row r="15" spans="1:23" ht="13.5" customHeight="1">
      <c r="A15" s="121"/>
      <c r="B15" s="126"/>
      <c r="C15" s="126"/>
      <c r="D15" s="127"/>
      <c r="E15" s="127"/>
      <c r="F15" s="126"/>
      <c r="G15" s="126"/>
      <c r="H15" s="126"/>
      <c r="I15" s="126"/>
      <c r="J15" s="126"/>
      <c r="K15" s="126"/>
      <c r="L15" s="126"/>
      <c r="M15" s="126"/>
      <c r="N15" s="122"/>
      <c r="O15" s="121"/>
      <c r="P15" s="121"/>
      <c r="Q15" s="121"/>
      <c r="R15" s="121"/>
      <c r="T15" s="121"/>
      <c r="U15" s="121"/>
      <c r="V15" s="121"/>
      <c r="W15" s="140"/>
    </row>
    <row r="16" spans="1:23" ht="21.75" customHeight="1">
      <c r="B16" s="802" t="s">
        <v>485</v>
      </c>
      <c r="C16" s="802"/>
      <c r="D16" s="802"/>
      <c r="E16" s="802"/>
      <c r="F16" s="802"/>
      <c r="G16" s="802"/>
      <c r="H16" s="802"/>
      <c r="I16" s="802"/>
      <c r="J16" s="802"/>
      <c r="K16" s="802"/>
      <c r="L16" s="802"/>
      <c r="M16" s="802"/>
      <c r="N16" s="751"/>
      <c r="O16" s="751"/>
      <c r="P16" s="751"/>
      <c r="Q16" s="121"/>
      <c r="R16" s="121"/>
    </row>
    <row r="17" spans="1:23" ht="30.75" customHeight="1">
      <c r="A17" s="121"/>
      <c r="B17" s="803" t="s">
        <v>486</v>
      </c>
      <c r="C17" s="803"/>
      <c r="D17" s="803"/>
      <c r="E17" s="803"/>
      <c r="F17" s="803"/>
      <c r="G17" s="803"/>
      <c r="H17" s="803"/>
      <c r="I17" s="803"/>
      <c r="J17" s="803"/>
      <c r="K17" s="803"/>
      <c r="L17" s="803"/>
      <c r="M17" s="803"/>
      <c r="N17" s="139"/>
      <c r="O17" s="121"/>
      <c r="P17" s="121"/>
      <c r="Q17" s="121"/>
      <c r="R17" s="121"/>
      <c r="T17" s="121"/>
      <c r="U17" s="121"/>
      <c r="V17" s="121"/>
      <c r="W17" s="752"/>
    </row>
    <row r="18" spans="1:23" ht="30.75" customHeight="1">
      <c r="B18" s="804" t="s">
        <v>463</v>
      </c>
      <c r="C18" s="804"/>
      <c r="D18" s="804"/>
      <c r="E18" s="804"/>
      <c r="F18" s="804"/>
      <c r="G18" s="804"/>
      <c r="H18" s="804"/>
      <c r="I18" s="804"/>
      <c r="J18" s="804"/>
      <c r="K18" s="804"/>
      <c r="L18" s="804"/>
      <c r="M18" s="804"/>
      <c r="N18" s="753"/>
      <c r="O18" s="753"/>
      <c r="P18" s="753"/>
      <c r="Q18" s="121"/>
      <c r="R18" s="121"/>
    </row>
    <row r="19" spans="1:23">
      <c r="B19" s="119"/>
      <c r="C19" s="119"/>
      <c r="D19" s="119"/>
      <c r="E19" s="119"/>
      <c r="F19" s="128"/>
      <c r="G19" s="128"/>
      <c r="H19" s="128"/>
      <c r="I19" s="128"/>
      <c r="J19" s="128"/>
      <c r="K19" s="128"/>
      <c r="L19" s="128"/>
      <c r="M19" s="128"/>
      <c r="N19" s="128"/>
      <c r="O19" s="135"/>
      <c r="P19" s="135"/>
      <c r="Q19" s="135"/>
    </row>
    <row r="20" spans="1:23">
      <c r="B20" s="680"/>
      <c r="C20" s="680"/>
      <c r="D20" s="680"/>
      <c r="E20" s="680"/>
      <c r="F20" s="680"/>
      <c r="G20" s="680"/>
      <c r="H20" s="680"/>
      <c r="I20" s="680"/>
      <c r="J20" s="680"/>
      <c r="K20" s="680"/>
      <c r="L20" s="680"/>
      <c r="M20" s="680"/>
      <c r="N20" s="680"/>
      <c r="O20" s="680"/>
      <c r="P20" s="680"/>
      <c r="Q20" s="135"/>
    </row>
    <row r="21" spans="1:23" ht="14.25" customHeight="1">
      <c r="B21" s="129"/>
      <c r="C21" s="135"/>
      <c r="D21" s="141"/>
      <c r="E21" s="141"/>
      <c r="F21" s="141"/>
      <c r="G21" s="141"/>
      <c r="H21" s="141"/>
      <c r="I21" s="141"/>
      <c r="J21" s="141"/>
      <c r="K21" s="141"/>
      <c r="L21" s="141"/>
      <c r="M21" s="141"/>
      <c r="N21" s="133"/>
      <c r="O21" s="135"/>
      <c r="P21" s="135"/>
      <c r="Q21" s="135"/>
    </row>
    <row r="22" spans="1:23" ht="14.25" customHeight="1">
      <c r="B22" s="129"/>
      <c r="C22" s="135"/>
      <c r="D22" s="135"/>
      <c r="E22" s="141"/>
      <c r="F22" s="135"/>
      <c r="G22" s="135"/>
      <c r="H22" s="135"/>
      <c r="I22" s="135"/>
      <c r="J22" s="135"/>
      <c r="K22" s="135"/>
      <c r="L22" s="135"/>
      <c r="M22" s="135"/>
      <c r="O22" s="135"/>
      <c r="P22" s="135"/>
      <c r="Q22" s="135"/>
    </row>
    <row r="23" spans="1:23" ht="15" customHeight="1">
      <c r="B23" s="129"/>
      <c r="C23" s="135"/>
      <c r="D23" s="130"/>
      <c r="E23" s="130"/>
      <c r="F23" s="135"/>
      <c r="G23" s="135"/>
      <c r="H23" s="135"/>
      <c r="I23" s="135"/>
      <c r="J23" s="135"/>
      <c r="K23" s="135"/>
      <c r="L23" s="135"/>
      <c r="M23" s="135"/>
      <c r="O23" s="135"/>
      <c r="P23" s="135"/>
      <c r="Q23" s="135"/>
    </row>
    <row r="24" spans="1:23" ht="14.25" customHeight="1">
      <c r="D24" s="131"/>
      <c r="E24" s="131"/>
      <c r="F24" s="142"/>
      <c r="G24" s="142"/>
      <c r="H24" s="142"/>
      <c r="I24" s="142"/>
      <c r="J24" s="142"/>
      <c r="K24" s="142"/>
      <c r="L24" s="142"/>
      <c r="M24" s="142"/>
      <c r="O24" s="121"/>
      <c r="P24" s="121"/>
      <c r="Q24" s="121"/>
      <c r="R24" s="121"/>
    </row>
    <row r="25" spans="1:23" ht="23.25" customHeight="1">
      <c r="A25" s="143"/>
      <c r="D25" s="144"/>
      <c r="E25" s="145"/>
      <c r="O25" s="121"/>
      <c r="P25" s="121"/>
      <c r="Q25" s="121"/>
      <c r="R25" s="121"/>
    </row>
    <row r="26" spans="1:23">
      <c r="D26" s="146"/>
      <c r="E26" s="146"/>
      <c r="F26" s="146"/>
      <c r="G26" s="146"/>
      <c r="H26" s="146"/>
      <c r="I26" s="146"/>
      <c r="J26" s="146"/>
      <c r="K26" s="146"/>
      <c r="L26" s="146"/>
      <c r="M26" s="146"/>
      <c r="N26" s="138"/>
      <c r="O26" s="121"/>
      <c r="P26" s="121"/>
      <c r="Q26" s="121"/>
      <c r="R26" s="121"/>
    </row>
    <row r="27" spans="1:23">
      <c r="B27" s="147"/>
      <c r="D27" s="146"/>
      <c r="E27" s="146"/>
      <c r="N27" s="138"/>
      <c r="O27" s="121"/>
      <c r="P27" s="121"/>
      <c r="Q27" s="121"/>
      <c r="R27" s="121"/>
    </row>
    <row r="28" spans="1:23">
      <c r="E28" s="131"/>
    </row>
    <row r="29" spans="1:23">
      <c r="D29" s="131"/>
      <c r="E29" s="131"/>
    </row>
    <row r="30" spans="1:23">
      <c r="D30" s="131"/>
      <c r="E30" s="131"/>
    </row>
    <row r="31" spans="1:23">
      <c r="D31" s="131"/>
      <c r="E31" s="131"/>
    </row>
    <row r="32" spans="1:23">
      <c r="D32" s="131"/>
      <c r="E32" s="131"/>
    </row>
    <row r="33" spans="4:14">
      <c r="D33" s="131"/>
      <c r="E33" s="131"/>
    </row>
    <row r="34" spans="4:14">
      <c r="D34" s="131"/>
      <c r="E34" s="131"/>
    </row>
    <row r="35" spans="4:14">
      <c r="D35" s="131"/>
      <c r="E35" s="131"/>
      <c r="F35" s="132"/>
      <c r="G35" s="132"/>
      <c r="H35" s="132"/>
      <c r="I35" s="132"/>
      <c r="J35" s="132"/>
      <c r="K35" s="132"/>
      <c r="L35" s="132"/>
      <c r="M35" s="132"/>
      <c r="N35" s="133"/>
    </row>
    <row r="36" spans="4:14">
      <c r="D36" s="131"/>
      <c r="E36" s="131"/>
      <c r="F36" s="131"/>
      <c r="G36" s="131"/>
      <c r="H36" s="131"/>
      <c r="I36" s="131"/>
      <c r="J36" s="131"/>
      <c r="K36" s="131"/>
      <c r="L36" s="131"/>
      <c r="M36" s="131"/>
    </row>
    <row r="37" spans="4:14">
      <c r="E37" s="131"/>
      <c r="F37" s="131"/>
      <c r="G37" s="131"/>
      <c r="H37" s="131"/>
      <c r="I37" s="131"/>
      <c r="J37" s="131"/>
      <c r="K37" s="131"/>
      <c r="L37" s="131"/>
      <c r="M37" s="131"/>
    </row>
    <row r="38" spans="4:14">
      <c r="D38" s="126"/>
      <c r="E38" s="142"/>
    </row>
  </sheetData>
  <mergeCells count="11">
    <mergeCell ref="B16:M16"/>
    <mergeCell ref="B17:M17"/>
    <mergeCell ref="B18:M18"/>
    <mergeCell ref="D3:F3"/>
    <mergeCell ref="H3:J3"/>
    <mergeCell ref="B3:B5"/>
    <mergeCell ref="L4:M4"/>
    <mergeCell ref="L3:M3"/>
    <mergeCell ref="C3:C5"/>
    <mergeCell ref="D4:F4"/>
    <mergeCell ref="H4:J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5"/>
  <sheetViews>
    <sheetView showGridLines="0" workbookViewId="0">
      <selection activeCell="J7" sqref="J7:L13"/>
    </sheetView>
  </sheetViews>
  <sheetFormatPr baseColWidth="10" defaultColWidth="4" defaultRowHeight="12.75"/>
  <cols>
    <col min="1" max="1" width="2.7109375" style="160" customWidth="1"/>
    <col min="2" max="2" width="45.7109375" style="160" customWidth="1"/>
    <col min="3" max="4" width="14.5703125" style="160" customWidth="1"/>
    <col min="5" max="5" width="7.42578125" style="160" customWidth="1"/>
    <col min="6" max="6" width="1.5703125" style="160" customWidth="1"/>
    <col min="7" max="8" width="14.5703125" style="160" customWidth="1"/>
    <col min="9" max="9" width="1.7109375" style="157" customWidth="1"/>
    <col min="10" max="10" width="15.85546875" style="160" customWidth="1"/>
    <col min="11" max="11" width="14.85546875" style="157" customWidth="1"/>
    <col min="12" max="12" width="7.42578125" style="157" bestFit="1" customWidth="1"/>
    <col min="13" max="13" width="2" style="157" customWidth="1"/>
    <col min="14" max="14" width="5.85546875" style="160" customWidth="1"/>
    <col min="15" max="16384" width="4" style="160"/>
  </cols>
  <sheetData>
    <row r="2" spans="2:14">
      <c r="B2" s="328"/>
      <c r="C2" s="328"/>
      <c r="D2" s="328"/>
      <c r="E2" s="328"/>
      <c r="G2" s="328"/>
      <c r="H2" s="328"/>
      <c r="J2" s="328"/>
      <c r="K2" s="329"/>
      <c r="L2" s="329"/>
    </row>
    <row r="3" spans="2:14" s="135" customFormat="1" ht="17.25" customHeight="1">
      <c r="B3" s="814" t="s">
        <v>489</v>
      </c>
      <c r="C3" s="823" t="s">
        <v>421</v>
      </c>
      <c r="D3" s="818"/>
      <c r="E3" s="818"/>
      <c r="F3" s="158"/>
      <c r="G3" s="818" t="s">
        <v>253</v>
      </c>
      <c r="H3" s="819"/>
      <c r="I3" s="330"/>
      <c r="J3" s="820" t="s">
        <v>474</v>
      </c>
      <c r="K3" s="821"/>
      <c r="L3" s="822"/>
      <c r="M3" s="154"/>
    </row>
    <row r="4" spans="2:14" s="135" customFormat="1">
      <c r="B4" s="815"/>
      <c r="C4" s="817" t="s">
        <v>250</v>
      </c>
      <c r="D4" s="817"/>
      <c r="E4" s="817"/>
      <c r="F4" s="158"/>
      <c r="G4" s="332"/>
      <c r="H4" s="332"/>
      <c r="J4" s="333"/>
      <c r="K4" s="334"/>
      <c r="L4" s="334"/>
      <c r="M4" s="154"/>
    </row>
    <row r="5" spans="2:14" s="135" customFormat="1">
      <c r="B5" s="816"/>
      <c r="C5" s="297" t="s">
        <v>500</v>
      </c>
      <c r="D5" s="315" t="s">
        <v>501</v>
      </c>
      <c r="E5" s="315" t="s">
        <v>18</v>
      </c>
      <c r="F5" s="124"/>
      <c r="G5" s="322" t="s">
        <v>500</v>
      </c>
      <c r="H5" s="315" t="s">
        <v>501</v>
      </c>
      <c r="J5" s="322" t="s">
        <v>500</v>
      </c>
      <c r="K5" s="315" t="s">
        <v>501</v>
      </c>
      <c r="L5" s="315" t="s">
        <v>18</v>
      </c>
      <c r="M5" s="154"/>
      <c r="N5" s="136"/>
    </row>
    <row r="6" spans="2:14" s="89" customFormat="1" ht="6" customHeight="1">
      <c r="C6" s="325"/>
      <c r="D6" s="134"/>
      <c r="G6" s="325"/>
      <c r="H6" s="134"/>
      <c r="I6" s="135"/>
      <c r="J6" s="325"/>
      <c r="K6" s="88"/>
      <c r="L6" s="88"/>
      <c r="M6" s="155"/>
    </row>
    <row r="7" spans="2:14" s="157" customFormat="1">
      <c r="B7" s="159" t="s">
        <v>375</v>
      </c>
      <c r="C7" s="345">
        <v>4.6194570000000006</v>
      </c>
      <c r="D7" s="348">
        <v>4.9093800000000005</v>
      </c>
      <c r="E7" s="208">
        <v>-5.9054911210784211E-2</v>
      </c>
      <c r="F7" s="134"/>
      <c r="G7" s="327">
        <v>0.16147999999999998</v>
      </c>
      <c r="H7" s="133">
        <v>0.17800000000000002</v>
      </c>
      <c r="I7" s="135"/>
      <c r="J7" s="326">
        <v>2672.6419999999998</v>
      </c>
      <c r="K7" s="134">
        <v>2611.203</v>
      </c>
      <c r="L7" s="210">
        <v>2.352900176661854E-2</v>
      </c>
      <c r="M7" s="156"/>
    </row>
    <row r="8" spans="2:14" s="157" customFormat="1">
      <c r="B8" s="159" t="s">
        <v>376</v>
      </c>
      <c r="C8" s="345">
        <v>18.820021165</v>
      </c>
      <c r="D8" s="348">
        <v>17.496669999999998</v>
      </c>
      <c r="E8" s="208">
        <v>7.563445872843233E-2</v>
      </c>
      <c r="F8" s="134"/>
      <c r="G8" s="327">
        <v>0.13075183888602759</v>
      </c>
      <c r="H8" s="133">
        <v>0.13288921143280408</v>
      </c>
      <c r="I8" s="135"/>
      <c r="J8" s="326">
        <v>15737.880999999999</v>
      </c>
      <c r="K8" s="134">
        <v>15457.048999999999</v>
      </c>
      <c r="L8" s="208">
        <v>1.8168539156471653E-2</v>
      </c>
      <c r="M8" s="156"/>
    </row>
    <row r="9" spans="2:14" s="157" customFormat="1">
      <c r="B9" s="159" t="s">
        <v>377</v>
      </c>
      <c r="C9" s="345">
        <v>3.8319037840000001</v>
      </c>
      <c r="D9" s="348">
        <v>3.71177</v>
      </c>
      <c r="E9" s="208">
        <v>3.2365632568828406E-2</v>
      </c>
      <c r="F9" s="134"/>
      <c r="G9" s="327">
        <v>7.4980000000000005E-2</v>
      </c>
      <c r="H9" s="133">
        <v>7.5439999999999993E-2</v>
      </c>
      <c r="I9" s="135"/>
      <c r="J9" s="326">
        <v>3890.0039999999999</v>
      </c>
      <c r="K9" s="134">
        <v>3813.3119999999999</v>
      </c>
      <c r="L9" s="208">
        <v>2.0111650974271145E-2</v>
      </c>
      <c r="M9" s="156"/>
    </row>
    <row r="10" spans="2:14" s="157" customFormat="1" ht="12" customHeight="1">
      <c r="B10" s="335" t="s">
        <v>487</v>
      </c>
      <c r="C10" s="346">
        <v>2.2548728624519501</v>
      </c>
      <c r="D10" s="349">
        <v>2.194</v>
      </c>
      <c r="E10" s="300">
        <v>2.7745151527780454E-2</v>
      </c>
      <c r="F10" s="134"/>
      <c r="G10" s="338">
        <v>8.7951557193899188E-2</v>
      </c>
      <c r="H10" s="339">
        <v>8.1300000000000011E-2</v>
      </c>
      <c r="I10" s="135"/>
      <c r="J10" s="336">
        <v>1582.2809999999999</v>
      </c>
      <c r="K10" s="337">
        <v>1544.2840000000001</v>
      </c>
      <c r="L10" s="300">
        <v>2.4604930181235884E-2</v>
      </c>
      <c r="M10" s="156"/>
    </row>
    <row r="11" spans="2:14" s="157" customFormat="1">
      <c r="B11" s="159"/>
      <c r="C11" s="348"/>
      <c r="D11" s="348"/>
      <c r="E11" s="208"/>
      <c r="F11" s="134"/>
      <c r="G11" s="133"/>
      <c r="H11" s="133"/>
      <c r="I11" s="135"/>
      <c r="J11" s="134"/>
      <c r="K11" s="134"/>
      <c r="L11" s="208"/>
      <c r="M11" s="156"/>
    </row>
    <row r="12" spans="2:14" s="148" customFormat="1">
      <c r="B12" s="315" t="s">
        <v>462</v>
      </c>
      <c r="C12" s="347">
        <v>27.271381949000002</v>
      </c>
      <c r="D12" s="350">
        <v>26.117820000000002</v>
      </c>
      <c r="E12" s="304">
        <v>4.4167620000444163E-2</v>
      </c>
      <c r="F12" s="124"/>
      <c r="G12" s="343">
        <v>0.1281203293553721</v>
      </c>
      <c r="H12" s="344">
        <v>0.13320423556789959</v>
      </c>
      <c r="I12" s="135"/>
      <c r="J12" s="341">
        <v>22300.527000000002</v>
      </c>
      <c r="K12" s="342">
        <v>21881.563999999998</v>
      </c>
      <c r="L12" s="304">
        <v>-7.2959548514124561E-2</v>
      </c>
      <c r="M12" s="154"/>
    </row>
    <row r="13" spans="2:14" s="148" customFormat="1" ht="11.45" customHeight="1">
      <c r="B13" s="315" t="s">
        <v>461</v>
      </c>
      <c r="C13" s="347">
        <v>29.526254811451953</v>
      </c>
      <c r="D13" s="350">
        <v>28.311820000000001</v>
      </c>
      <c r="E13" s="304">
        <v>4.2894975012272241E-2</v>
      </c>
      <c r="F13" s="124"/>
      <c r="G13" s="343">
        <v>0.12505270446209268</v>
      </c>
      <c r="H13" s="344">
        <v>0.12918196173188443</v>
      </c>
      <c r="I13" s="135"/>
      <c r="J13" s="341">
        <v>23882.808000000001</v>
      </c>
      <c r="K13" s="342">
        <v>26583.688999999998</v>
      </c>
      <c r="L13" s="304">
        <v>-0.11047104861932444</v>
      </c>
      <c r="M13" s="154"/>
    </row>
    <row r="14" spans="2:14">
      <c r="B14" s="812" t="s">
        <v>442</v>
      </c>
      <c r="C14" s="812"/>
      <c r="D14" s="812"/>
      <c r="E14" s="812"/>
      <c r="F14" s="222"/>
      <c r="G14" s="222"/>
      <c r="H14" s="222"/>
      <c r="I14" s="222"/>
      <c r="J14" s="222"/>
      <c r="K14" s="222"/>
      <c r="L14" s="222"/>
      <c r="M14" s="222"/>
    </row>
    <row r="15" spans="2:14" s="139" customFormat="1">
      <c r="B15" s="813"/>
      <c r="C15" s="813"/>
      <c r="D15" s="813"/>
      <c r="E15" s="813"/>
      <c r="F15" s="813"/>
      <c r="G15" s="813"/>
      <c r="H15" s="813"/>
      <c r="I15" s="813"/>
      <c r="J15" s="813"/>
      <c r="K15" s="813"/>
      <c r="L15" s="813"/>
      <c r="M15" s="813"/>
    </row>
  </sheetData>
  <mergeCells count="7">
    <mergeCell ref="B14:E14"/>
    <mergeCell ref="B15:M15"/>
    <mergeCell ref="B3:B5"/>
    <mergeCell ref="C4:E4"/>
    <mergeCell ref="G3:H3"/>
    <mergeCell ref="J3:L3"/>
    <mergeCell ref="C3:E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60"/>
  <sheetViews>
    <sheetView showGridLines="0" topLeftCell="A2" workbookViewId="0">
      <selection activeCell="L41" sqref="L40:L41"/>
    </sheetView>
  </sheetViews>
  <sheetFormatPr baseColWidth="10" defaultColWidth="11.42578125" defaultRowHeight="12.75"/>
  <cols>
    <col min="1" max="1" width="7" style="121" customWidth="1"/>
    <col min="2" max="2" width="34.85546875" style="121" bestFit="1" customWidth="1"/>
    <col min="3" max="16" width="12.28515625" style="121" customWidth="1"/>
    <col min="17" max="18" width="15.85546875" style="121" bestFit="1" customWidth="1"/>
    <col min="19" max="19" width="8.7109375" style="121" customWidth="1"/>
    <col min="20" max="20" width="9.140625" style="121" customWidth="1"/>
    <col min="21" max="21" width="10.28515625" style="121" customWidth="1"/>
    <col min="22" max="22" width="8.140625" style="121" customWidth="1"/>
    <col min="23" max="16384" width="11.42578125" style="121"/>
  </cols>
  <sheetData>
    <row r="1" spans="2:21" ht="14.25" customHeight="1">
      <c r="B1" s="353"/>
      <c r="C1" s="353"/>
      <c r="D1" s="353"/>
      <c r="E1" s="353"/>
      <c r="F1" s="353"/>
      <c r="G1" s="353"/>
      <c r="H1" s="353"/>
      <c r="I1" s="353"/>
      <c r="J1" s="353"/>
      <c r="K1" s="353"/>
      <c r="L1" s="353"/>
      <c r="M1" s="353"/>
      <c r="N1" s="353"/>
      <c r="O1" s="353"/>
      <c r="P1" s="353"/>
      <c r="Q1" s="119"/>
      <c r="R1" s="119"/>
      <c r="S1" s="119"/>
      <c r="T1" s="161"/>
      <c r="U1" s="161"/>
    </row>
    <row r="2" spans="2:21" ht="14.25" customHeight="1">
      <c r="B2" s="824" t="s">
        <v>464</v>
      </c>
      <c r="C2" s="828" t="s">
        <v>250</v>
      </c>
      <c r="D2" s="828"/>
      <c r="E2" s="828"/>
      <c r="F2" s="828"/>
      <c r="G2" s="828"/>
      <c r="H2" s="828"/>
      <c r="I2" s="828"/>
      <c r="J2" s="828"/>
      <c r="K2" s="828"/>
      <c r="L2" s="828"/>
      <c r="M2" s="828"/>
      <c r="N2" s="828"/>
      <c r="O2" s="828"/>
      <c r="P2" s="828"/>
      <c r="Q2" s="119"/>
      <c r="R2" s="119"/>
      <c r="S2" s="119"/>
    </row>
    <row r="3" spans="2:21" s="119" customFormat="1" ht="25.5" customHeight="1">
      <c r="B3" s="825"/>
      <c r="C3" s="827" t="s">
        <v>10</v>
      </c>
      <c r="D3" s="827"/>
      <c r="E3" s="827" t="s">
        <v>46</v>
      </c>
      <c r="F3" s="827"/>
      <c r="G3" s="827" t="s">
        <v>14</v>
      </c>
      <c r="H3" s="827"/>
      <c r="I3" s="827" t="s">
        <v>300</v>
      </c>
      <c r="J3" s="827"/>
      <c r="K3" s="827" t="s">
        <v>80</v>
      </c>
      <c r="L3" s="827"/>
      <c r="M3" s="827" t="s">
        <v>81</v>
      </c>
      <c r="N3" s="827"/>
      <c r="O3" s="829" t="s">
        <v>17</v>
      </c>
      <c r="P3" s="829"/>
    </row>
    <row r="4" spans="2:21" s="119" customFormat="1">
      <c r="B4" s="826"/>
      <c r="C4" s="331" t="s">
        <v>500</v>
      </c>
      <c r="D4" s="354" t="s">
        <v>501</v>
      </c>
      <c r="E4" s="331" t="s">
        <v>500</v>
      </c>
      <c r="F4" s="354" t="s">
        <v>501</v>
      </c>
      <c r="G4" s="331" t="s">
        <v>500</v>
      </c>
      <c r="H4" s="354" t="s">
        <v>501</v>
      </c>
      <c r="I4" s="331" t="s">
        <v>500</v>
      </c>
      <c r="J4" s="354" t="s">
        <v>501</v>
      </c>
      <c r="K4" s="331" t="s">
        <v>500</v>
      </c>
      <c r="L4" s="354" t="s">
        <v>501</v>
      </c>
      <c r="M4" s="331" t="s">
        <v>500</v>
      </c>
      <c r="N4" s="354" t="s">
        <v>501</v>
      </c>
      <c r="O4" s="331" t="s">
        <v>500</v>
      </c>
      <c r="P4" s="354" t="s">
        <v>501</v>
      </c>
    </row>
    <row r="5" spans="2:21">
      <c r="B5" s="351"/>
      <c r="C5" s="352"/>
      <c r="D5" s="352"/>
      <c r="E5" s="352"/>
      <c r="F5" s="352"/>
      <c r="G5" s="352"/>
      <c r="H5" s="352"/>
      <c r="I5" s="352"/>
      <c r="J5" s="352"/>
      <c r="K5" s="352"/>
      <c r="L5" s="352"/>
      <c r="M5" s="352"/>
      <c r="N5" s="352"/>
      <c r="O5" s="352"/>
      <c r="P5" s="352"/>
      <c r="Q5" s="119"/>
    </row>
    <row r="6" spans="2:21" s="119" customFormat="1">
      <c r="B6" s="355" t="s">
        <v>70</v>
      </c>
      <c r="C6" s="356">
        <v>10</v>
      </c>
      <c r="D6" s="357">
        <v>37</v>
      </c>
      <c r="E6" s="356">
        <v>277</v>
      </c>
      <c r="F6" s="357">
        <v>254</v>
      </c>
      <c r="G6" s="356">
        <v>431</v>
      </c>
      <c r="H6" s="357">
        <v>348</v>
      </c>
      <c r="I6" s="356">
        <v>80</v>
      </c>
      <c r="J6" s="357">
        <v>62</v>
      </c>
      <c r="K6" s="356">
        <v>798</v>
      </c>
      <c r="L6" s="357">
        <v>701</v>
      </c>
      <c r="M6" s="356">
        <v>-54</v>
      </c>
      <c r="N6" s="357">
        <v>-39</v>
      </c>
      <c r="O6" s="356">
        <v>744</v>
      </c>
      <c r="P6" s="357">
        <v>662</v>
      </c>
    </row>
    <row r="7" spans="2:21" s="119" customFormat="1">
      <c r="B7" s="756" t="s">
        <v>74</v>
      </c>
      <c r="C7" s="757">
        <v>0</v>
      </c>
      <c r="D7" s="758">
        <v>0</v>
      </c>
      <c r="E7" s="757">
        <v>66</v>
      </c>
      <c r="F7" s="758">
        <v>69</v>
      </c>
      <c r="G7" s="757">
        <v>170</v>
      </c>
      <c r="H7" s="758">
        <v>143</v>
      </c>
      <c r="I7" s="757">
        <v>35</v>
      </c>
      <c r="J7" s="758">
        <v>48</v>
      </c>
      <c r="K7" s="757">
        <v>271</v>
      </c>
      <c r="L7" s="758">
        <v>260</v>
      </c>
      <c r="M7" s="757">
        <v>-6</v>
      </c>
      <c r="N7" s="758">
        <v>-6</v>
      </c>
      <c r="O7" s="757">
        <v>265</v>
      </c>
      <c r="P7" s="758">
        <v>254</v>
      </c>
    </row>
    <row r="8" spans="2:21" s="119" customFormat="1">
      <c r="B8" s="759" t="s">
        <v>73</v>
      </c>
      <c r="C8" s="295">
        <v>0</v>
      </c>
      <c r="D8" s="236">
        <v>0</v>
      </c>
      <c r="E8" s="295">
        <v>182</v>
      </c>
      <c r="F8" s="236">
        <v>170</v>
      </c>
      <c r="G8" s="295">
        <v>166</v>
      </c>
      <c r="H8" s="236">
        <v>121</v>
      </c>
      <c r="I8" s="295">
        <v>20</v>
      </c>
      <c r="J8" s="236">
        <v>2</v>
      </c>
      <c r="K8" s="295">
        <v>368</v>
      </c>
      <c r="L8" s="236">
        <v>293</v>
      </c>
      <c r="M8" s="295">
        <v>-8</v>
      </c>
      <c r="N8" s="236">
        <v>0</v>
      </c>
      <c r="O8" s="295">
        <v>360</v>
      </c>
      <c r="P8" s="236">
        <v>293</v>
      </c>
    </row>
    <row r="9" spans="2:21" s="119" customFormat="1">
      <c r="B9" s="759" t="s">
        <v>75</v>
      </c>
      <c r="C9" s="295">
        <v>10</v>
      </c>
      <c r="D9" s="236">
        <v>37</v>
      </c>
      <c r="E9" s="295">
        <v>29</v>
      </c>
      <c r="F9" s="236">
        <v>15</v>
      </c>
      <c r="G9" s="295">
        <v>95</v>
      </c>
      <c r="H9" s="236">
        <v>84</v>
      </c>
      <c r="I9" s="295">
        <v>25</v>
      </c>
      <c r="J9" s="236">
        <v>12</v>
      </c>
      <c r="K9" s="295">
        <v>159</v>
      </c>
      <c r="L9" s="236">
        <v>148</v>
      </c>
      <c r="M9" s="295">
        <v>-40</v>
      </c>
      <c r="N9" s="236">
        <v>-33</v>
      </c>
      <c r="O9" s="295">
        <v>119</v>
      </c>
      <c r="P9" s="236">
        <v>115</v>
      </c>
    </row>
    <row r="10" spans="2:21" s="119" customFormat="1">
      <c r="B10" s="760" t="s">
        <v>335</v>
      </c>
      <c r="C10" s="537">
        <v>0</v>
      </c>
      <c r="D10" s="541">
        <v>0</v>
      </c>
      <c r="E10" s="537">
        <v>0</v>
      </c>
      <c r="F10" s="541">
        <v>0</v>
      </c>
      <c r="G10" s="537">
        <v>0</v>
      </c>
      <c r="H10" s="541">
        <v>0</v>
      </c>
      <c r="I10" s="537">
        <v>0</v>
      </c>
      <c r="J10" s="541">
        <v>0</v>
      </c>
      <c r="K10" s="537">
        <v>0</v>
      </c>
      <c r="L10" s="541">
        <v>0</v>
      </c>
      <c r="M10" s="537">
        <v>0</v>
      </c>
      <c r="N10" s="541">
        <v>0</v>
      </c>
      <c r="O10" s="537">
        <v>0</v>
      </c>
      <c r="P10" s="541">
        <v>0</v>
      </c>
    </row>
    <row r="11" spans="2:21" customFormat="1"/>
    <row r="12" spans="2:21" s="119" customFormat="1">
      <c r="B12" s="355" t="s">
        <v>45</v>
      </c>
      <c r="C12" s="356">
        <v>233</v>
      </c>
      <c r="D12" s="357">
        <v>219</v>
      </c>
      <c r="E12" s="356">
        <v>1272</v>
      </c>
      <c r="F12" s="357">
        <v>1257</v>
      </c>
      <c r="G12" s="356">
        <v>310</v>
      </c>
      <c r="H12" s="357">
        <v>208</v>
      </c>
      <c r="I12" s="754">
        <v>0</v>
      </c>
      <c r="J12" s="755">
        <v>0</v>
      </c>
      <c r="K12" s="356">
        <v>1815</v>
      </c>
      <c r="L12" s="357">
        <v>1684</v>
      </c>
      <c r="M12" s="356">
        <v>6</v>
      </c>
      <c r="N12" s="357">
        <v>0</v>
      </c>
      <c r="O12" s="356">
        <v>1821</v>
      </c>
      <c r="P12" s="357">
        <v>1684</v>
      </c>
    </row>
    <row r="13" spans="2:21" s="119" customFormat="1">
      <c r="B13" s="756" t="s">
        <v>76</v>
      </c>
      <c r="C13" s="757">
        <v>66</v>
      </c>
      <c r="D13" s="758">
        <v>86</v>
      </c>
      <c r="E13" s="757">
        <v>759</v>
      </c>
      <c r="F13" s="758">
        <v>701</v>
      </c>
      <c r="G13" s="757">
        <v>179</v>
      </c>
      <c r="H13" s="758">
        <v>112</v>
      </c>
      <c r="I13" s="757">
        <v>0</v>
      </c>
      <c r="J13" s="758">
        <v>0</v>
      </c>
      <c r="K13" s="757">
        <v>1004</v>
      </c>
      <c r="L13" s="758">
        <v>899</v>
      </c>
      <c r="M13" s="757">
        <v>0</v>
      </c>
      <c r="N13" s="758">
        <v>0</v>
      </c>
      <c r="O13" s="757">
        <v>1004</v>
      </c>
      <c r="P13" s="758">
        <v>899</v>
      </c>
    </row>
    <row r="14" spans="2:21" s="119" customFormat="1">
      <c r="B14" s="759" t="s">
        <v>77</v>
      </c>
      <c r="C14" s="295">
        <v>44</v>
      </c>
      <c r="D14" s="236">
        <v>57</v>
      </c>
      <c r="E14" s="295">
        <v>328</v>
      </c>
      <c r="F14" s="236">
        <v>316</v>
      </c>
      <c r="G14" s="295">
        <v>77</v>
      </c>
      <c r="H14" s="236">
        <v>50</v>
      </c>
      <c r="I14" s="295">
        <v>0</v>
      </c>
      <c r="J14" s="236">
        <v>0</v>
      </c>
      <c r="K14" s="295">
        <v>449</v>
      </c>
      <c r="L14" s="236">
        <v>423</v>
      </c>
      <c r="M14" s="295">
        <v>2</v>
      </c>
      <c r="N14" s="236">
        <v>0</v>
      </c>
      <c r="O14" s="295">
        <v>451</v>
      </c>
      <c r="P14" s="236">
        <v>423</v>
      </c>
    </row>
    <row r="15" spans="2:21" s="119" customFormat="1">
      <c r="B15" s="759" t="s">
        <v>78</v>
      </c>
      <c r="C15" s="295">
        <v>29</v>
      </c>
      <c r="D15" s="236">
        <v>38</v>
      </c>
      <c r="E15" s="295">
        <v>79</v>
      </c>
      <c r="F15" s="236">
        <v>92</v>
      </c>
      <c r="G15" s="295">
        <v>32</v>
      </c>
      <c r="H15" s="236">
        <v>20</v>
      </c>
      <c r="I15" s="295">
        <v>0</v>
      </c>
      <c r="J15" s="236">
        <v>0</v>
      </c>
      <c r="K15" s="295">
        <v>140</v>
      </c>
      <c r="L15" s="236">
        <v>150</v>
      </c>
      <c r="M15" s="295">
        <v>2</v>
      </c>
      <c r="N15" s="236">
        <v>0</v>
      </c>
      <c r="O15" s="295">
        <v>142</v>
      </c>
      <c r="P15" s="236">
        <v>150</v>
      </c>
    </row>
    <row r="16" spans="2:21" s="119" customFormat="1">
      <c r="B16" s="760" t="s">
        <v>108</v>
      </c>
      <c r="C16" s="537">
        <v>94</v>
      </c>
      <c r="D16" s="541">
        <v>38</v>
      </c>
      <c r="E16" s="537">
        <v>106</v>
      </c>
      <c r="F16" s="541">
        <v>148</v>
      </c>
      <c r="G16" s="537">
        <v>22</v>
      </c>
      <c r="H16" s="541">
        <v>26</v>
      </c>
      <c r="I16" s="537">
        <v>0</v>
      </c>
      <c r="J16" s="541">
        <v>0</v>
      </c>
      <c r="K16" s="537">
        <v>222</v>
      </c>
      <c r="L16" s="541">
        <v>212</v>
      </c>
      <c r="M16" s="537">
        <v>2</v>
      </c>
      <c r="N16" s="541">
        <v>0</v>
      </c>
      <c r="O16" s="537">
        <v>224</v>
      </c>
      <c r="P16" s="541">
        <v>212</v>
      </c>
    </row>
    <row r="17" spans="2:18" customFormat="1"/>
    <row r="18" spans="2:18" s="119" customFormat="1">
      <c r="B18" s="355" t="s">
        <v>79</v>
      </c>
      <c r="C18" s="356">
        <v>0</v>
      </c>
      <c r="D18" s="357">
        <v>0</v>
      </c>
      <c r="E18" s="356">
        <v>-12</v>
      </c>
      <c r="F18" s="357">
        <v>-6</v>
      </c>
      <c r="G18" s="356">
        <v>-36</v>
      </c>
      <c r="H18" s="357">
        <v>-33</v>
      </c>
      <c r="I18" s="754">
        <v>0</v>
      </c>
      <c r="J18" s="755">
        <v>0</v>
      </c>
      <c r="K18" s="356">
        <v>-48</v>
      </c>
      <c r="L18" s="357">
        <v>-39</v>
      </c>
      <c r="M18" s="356">
        <v>48</v>
      </c>
      <c r="N18" s="357">
        <v>39</v>
      </c>
      <c r="O18" s="356">
        <v>0</v>
      </c>
      <c r="P18" s="357">
        <v>0</v>
      </c>
    </row>
    <row r="19" spans="2:18" customFormat="1"/>
    <row r="20" spans="2:18" s="119" customFormat="1">
      <c r="B20" s="355" t="s">
        <v>72</v>
      </c>
      <c r="C20" s="356">
        <v>243</v>
      </c>
      <c r="D20" s="357">
        <v>256</v>
      </c>
      <c r="E20" s="356">
        <v>1537</v>
      </c>
      <c r="F20" s="357">
        <v>1505</v>
      </c>
      <c r="G20" s="356">
        <v>705</v>
      </c>
      <c r="H20" s="357">
        <v>523</v>
      </c>
      <c r="I20" s="356">
        <v>80</v>
      </c>
      <c r="J20" s="357">
        <v>62</v>
      </c>
      <c r="K20" s="356">
        <v>2565</v>
      </c>
      <c r="L20" s="357">
        <v>2346</v>
      </c>
      <c r="M20" s="356">
        <v>0</v>
      </c>
      <c r="N20" s="357">
        <v>0</v>
      </c>
      <c r="O20" s="356">
        <v>2565</v>
      </c>
      <c r="P20" s="357">
        <v>2346</v>
      </c>
    </row>
    <row r="21" spans="2:18" customFormat="1"/>
    <row r="22" spans="2:18" s="123" customFormat="1">
      <c r="B22" s="355" t="s">
        <v>356</v>
      </c>
      <c r="C22" s="356">
        <v>-13</v>
      </c>
      <c r="D22" s="304">
        <v>5.078125E-2</v>
      </c>
      <c r="E22" s="356">
        <v>32</v>
      </c>
      <c r="F22" s="304">
        <v>2.1262458471760799E-2</v>
      </c>
      <c r="G22" s="356">
        <v>182</v>
      </c>
      <c r="H22" s="304">
        <v>0.34799235181644361</v>
      </c>
      <c r="I22" s="356">
        <v>18</v>
      </c>
      <c r="J22" s="304">
        <v>0.29032258064516131</v>
      </c>
      <c r="K22" s="356">
        <v>219</v>
      </c>
      <c r="L22" s="304">
        <v>9.3350383631713552E-2</v>
      </c>
      <c r="M22" s="356">
        <v>0</v>
      </c>
      <c r="N22" s="357">
        <v>0</v>
      </c>
      <c r="O22" s="356">
        <v>219</v>
      </c>
      <c r="P22" s="304">
        <v>9.3350383631713552E-2</v>
      </c>
    </row>
    <row r="23" spans="2:18" s="119" customFormat="1" ht="12" customHeight="1">
      <c r="B23" s="123"/>
      <c r="C23" s="216"/>
      <c r="D23" s="216"/>
      <c r="E23" s="216"/>
      <c r="F23" s="216"/>
      <c r="G23" s="216"/>
      <c r="H23" s="216"/>
      <c r="I23" s="216"/>
      <c r="J23" s="216"/>
      <c r="K23" s="216"/>
      <c r="L23" s="216"/>
      <c r="M23" s="216"/>
      <c r="N23" s="216"/>
      <c r="O23" s="216"/>
      <c r="P23" s="216"/>
      <c r="Q23" s="216"/>
      <c r="R23" s="216"/>
    </row>
    <row r="24" spans="2:18" customFormat="1" ht="12.75" customHeight="1"/>
    <row r="25" spans="2:18" customFormat="1"/>
    <row r="26" spans="2:18" customFormat="1" ht="24.75" customHeight="1"/>
    <row r="27" spans="2:18" customFormat="1"/>
    <row r="28" spans="2:18" customFormat="1"/>
    <row r="29" spans="2:18" customFormat="1"/>
    <row r="30" spans="2:18" customFormat="1"/>
    <row r="31" spans="2:18" customFormat="1"/>
    <row r="32" spans="2: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sheetData>
  <mergeCells count="9">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9"/>
  <sheetViews>
    <sheetView showGridLines="0" workbookViewId="0">
      <selection activeCell="C17" sqref="C17"/>
    </sheetView>
  </sheetViews>
  <sheetFormatPr baseColWidth="10" defaultColWidth="7.28515625" defaultRowHeight="12.75"/>
  <cols>
    <col min="1" max="1" width="4.28515625" style="114" customWidth="1"/>
    <col min="2" max="2" width="64.5703125" style="114" customWidth="1"/>
    <col min="3" max="3" width="16.42578125" style="115" bestFit="1" customWidth="1"/>
    <col min="4" max="4" width="17.5703125" style="115" bestFit="1" customWidth="1"/>
    <col min="5" max="5" width="10.140625" style="115" customWidth="1"/>
    <col min="6" max="6" width="10" style="115" bestFit="1" customWidth="1"/>
    <col min="7" max="7" width="1.28515625" style="214" customWidth="1"/>
    <col min="8" max="16384" width="7.28515625" style="114"/>
  </cols>
  <sheetData>
    <row r="1" spans="1:7">
      <c r="A1" s="225"/>
      <c r="B1" s="164"/>
    </row>
    <row r="2" spans="1:7">
      <c r="A2" s="89"/>
      <c r="B2" s="384"/>
      <c r="C2" s="385"/>
      <c r="D2" s="385"/>
      <c r="E2" s="385"/>
      <c r="F2" s="385"/>
    </row>
    <row r="3" spans="1:7">
      <c r="A3" s="89"/>
      <c r="B3" s="832" t="s">
        <v>444</v>
      </c>
      <c r="C3" s="831" t="s">
        <v>250</v>
      </c>
      <c r="D3" s="831"/>
      <c r="E3" s="831"/>
      <c r="F3" s="831"/>
      <c r="G3" s="88"/>
    </row>
    <row r="4" spans="1:7" s="163" customFormat="1" ht="14.25">
      <c r="A4" s="162"/>
      <c r="B4" s="833"/>
      <c r="C4" s="386" t="s">
        <v>500</v>
      </c>
      <c r="D4" s="387" t="s">
        <v>501</v>
      </c>
      <c r="E4" s="388" t="s">
        <v>67</v>
      </c>
      <c r="F4" s="388" t="s">
        <v>443</v>
      </c>
      <c r="G4" s="124"/>
    </row>
    <row r="5" spans="1:7" s="104" customFormat="1" ht="7.5" customHeight="1">
      <c r="A5" s="88"/>
      <c r="B5" s="360"/>
      <c r="C5" s="382"/>
      <c r="D5" s="383"/>
      <c r="E5" s="383"/>
      <c r="F5" s="383"/>
      <c r="G5" s="211"/>
    </row>
    <row r="6" spans="1:7" s="164" customFormat="1">
      <c r="A6" s="88"/>
      <c r="B6" s="360" t="s">
        <v>88</v>
      </c>
      <c r="C6" s="370">
        <v>3373.1369999999997</v>
      </c>
      <c r="D6" s="371">
        <v>3139.904</v>
      </c>
      <c r="E6" s="371">
        <v>233.23299999999972</v>
      </c>
      <c r="F6" s="363">
        <v>7.4280296467662543E-2</v>
      </c>
      <c r="G6" s="209"/>
    </row>
    <row r="7" spans="1:7" s="164" customFormat="1">
      <c r="A7" s="88"/>
      <c r="B7" s="159" t="s">
        <v>89</v>
      </c>
      <c r="C7" s="358">
        <v>3082.3429999999998</v>
      </c>
      <c r="D7" s="81">
        <v>2802.8589999999999</v>
      </c>
      <c r="E7" s="81">
        <v>279.48399999999992</v>
      </c>
      <c r="F7" s="208">
        <v>9.9713899272136031E-2</v>
      </c>
      <c r="G7" s="208"/>
    </row>
    <row r="8" spans="1:7" s="164" customFormat="1">
      <c r="A8" s="88"/>
      <c r="B8" s="335" t="s">
        <v>90</v>
      </c>
      <c r="C8" s="368">
        <v>290.79399999999998</v>
      </c>
      <c r="D8" s="369">
        <v>337.04500000000002</v>
      </c>
      <c r="E8" s="369">
        <v>-46.251000000000033</v>
      </c>
      <c r="F8" s="300">
        <v>-0.13722499962912971</v>
      </c>
      <c r="G8" s="208"/>
    </row>
    <row r="9" spans="1:7" s="164" customFormat="1">
      <c r="A9" s="88"/>
      <c r="B9" s="360" t="s">
        <v>91</v>
      </c>
      <c r="C9" s="370">
        <v>-1916.0190000000002</v>
      </c>
      <c r="D9" s="371">
        <v>-1809.8380000000002</v>
      </c>
      <c r="E9" s="371">
        <v>-106.18100000000004</v>
      </c>
      <c r="F9" s="363">
        <v>-5.8668786930101025E-2</v>
      </c>
      <c r="G9" s="209"/>
    </row>
    <row r="10" spans="1:7" s="164" customFormat="1">
      <c r="A10" s="88"/>
      <c r="B10" s="159" t="s">
        <v>92</v>
      </c>
      <c r="C10" s="358">
        <v>-1274.279</v>
      </c>
      <c r="D10" s="81">
        <v>-1206.6990000000001</v>
      </c>
      <c r="E10" s="81">
        <v>-67.579999999999927</v>
      </c>
      <c r="F10" s="208">
        <v>-5.6004024201561364E-2</v>
      </c>
      <c r="G10" s="208"/>
    </row>
    <row r="11" spans="1:7" s="164" customFormat="1">
      <c r="A11" s="88"/>
      <c r="B11" s="159" t="s">
        <v>93</v>
      </c>
      <c r="C11" s="358">
        <v>-20.440000000000001</v>
      </c>
      <c r="D11" s="81">
        <v>-9.9239999999999995</v>
      </c>
      <c r="E11" s="81">
        <v>-10.516000000000002</v>
      </c>
      <c r="F11" s="208">
        <v>-1.059653365578396</v>
      </c>
      <c r="G11" s="208"/>
    </row>
    <row r="12" spans="1:7" s="164" customFormat="1">
      <c r="A12" s="88"/>
      <c r="B12" s="159" t="s">
        <v>94</v>
      </c>
      <c r="C12" s="358">
        <v>-339.22800000000001</v>
      </c>
      <c r="D12" s="81">
        <v>-263.74</v>
      </c>
      <c r="E12" s="81">
        <v>-75.488</v>
      </c>
      <c r="F12" s="208">
        <v>-0.28622127853188739</v>
      </c>
      <c r="G12" s="208"/>
    </row>
    <row r="13" spans="1:7" s="164" customFormat="1">
      <c r="A13" s="88"/>
      <c r="B13" s="335" t="s">
        <v>382</v>
      </c>
      <c r="C13" s="368">
        <v>-282.072</v>
      </c>
      <c r="D13" s="369">
        <v>-329.47500000000002</v>
      </c>
      <c r="E13" s="369">
        <v>47.40300000000002</v>
      </c>
      <c r="F13" s="300">
        <v>0.14387434554973833</v>
      </c>
      <c r="G13" s="300"/>
    </row>
    <row r="14" spans="1:7" s="164" customFormat="1">
      <c r="A14" s="88"/>
      <c r="B14" s="360" t="s">
        <v>95</v>
      </c>
      <c r="C14" s="370">
        <v>1457.1179999999995</v>
      </c>
      <c r="D14" s="371">
        <v>1330.0659999999998</v>
      </c>
      <c r="E14" s="371">
        <v>127.05199999999968</v>
      </c>
      <c r="F14" s="363">
        <v>9.5523079305838809E-2</v>
      </c>
      <c r="G14" s="209"/>
    </row>
    <row r="15" spans="1:7" s="164" customFormat="1">
      <c r="A15" s="88"/>
      <c r="B15" s="159" t="s">
        <v>54</v>
      </c>
      <c r="C15" s="358">
        <v>-119.556</v>
      </c>
      <c r="D15" s="81">
        <v>-119.941</v>
      </c>
      <c r="E15" s="81">
        <v>0.38500000000000512</v>
      </c>
      <c r="F15" s="208">
        <v>3.2099115398405154E-3</v>
      </c>
      <c r="G15" s="208"/>
    </row>
    <row r="16" spans="1:7" s="164" customFormat="1">
      <c r="A16" s="88"/>
      <c r="B16" s="335" t="s">
        <v>383</v>
      </c>
      <c r="C16" s="368">
        <v>-260.53699999999998</v>
      </c>
      <c r="D16" s="369">
        <v>-265.346</v>
      </c>
      <c r="E16" s="369">
        <v>4.8090000000000259</v>
      </c>
      <c r="F16" s="300">
        <v>1.8123506666767208E-2</v>
      </c>
      <c r="G16" s="208"/>
    </row>
    <row r="17" spans="1:7" s="164" customFormat="1">
      <c r="A17" s="88"/>
      <c r="B17" s="360" t="s">
        <v>96</v>
      </c>
      <c r="C17" s="370">
        <v>1077.0249999999994</v>
      </c>
      <c r="D17" s="371">
        <v>944.77899999999977</v>
      </c>
      <c r="E17" s="371">
        <v>132.24599999999964</v>
      </c>
      <c r="F17" s="363">
        <v>0.13997559217552435</v>
      </c>
      <c r="G17" s="209"/>
    </row>
    <row r="18" spans="1:7" s="164" customFormat="1">
      <c r="A18" s="88"/>
      <c r="B18" s="159" t="s">
        <v>97</v>
      </c>
      <c r="C18" s="358">
        <v>-270.78199999999998</v>
      </c>
      <c r="D18" s="81">
        <v>-222.297</v>
      </c>
      <c r="E18" s="81">
        <v>-48.484999999999985</v>
      </c>
      <c r="F18" s="208">
        <v>-0.21810910628573477</v>
      </c>
      <c r="G18" s="208"/>
    </row>
    <row r="19" spans="1:7" s="164" customFormat="1">
      <c r="A19" s="88"/>
      <c r="B19" s="372" t="s">
        <v>427</v>
      </c>
      <c r="C19" s="368">
        <v>-76.444000000000003</v>
      </c>
      <c r="D19" s="369">
        <v>-64.510999999999996</v>
      </c>
      <c r="E19" s="369">
        <v>-11.933000000000007</v>
      </c>
      <c r="F19" s="300">
        <v>-0.18497620560834593</v>
      </c>
      <c r="G19" s="208"/>
    </row>
    <row r="20" spans="1:7" s="164" customFormat="1">
      <c r="A20" s="88"/>
      <c r="B20" s="360" t="s">
        <v>311</v>
      </c>
      <c r="C20" s="370">
        <v>729.79899999999952</v>
      </c>
      <c r="D20" s="371">
        <v>657.97099999999978</v>
      </c>
      <c r="E20" s="371">
        <v>71.827999999999648</v>
      </c>
      <c r="F20" s="363">
        <v>0.10916590548823546</v>
      </c>
      <c r="G20" s="209"/>
    </row>
    <row r="21" spans="1:7" s="164" customFormat="1">
      <c r="A21" s="88"/>
      <c r="B21" s="360" t="s">
        <v>98</v>
      </c>
      <c r="C21" s="370">
        <v>-181.00600000000003</v>
      </c>
      <c r="D21" s="371">
        <v>-184.41600000000003</v>
      </c>
      <c r="E21" s="371">
        <v>3.4099999999999966</v>
      </c>
      <c r="F21" s="363">
        <v>1.8490803401006395E-2</v>
      </c>
      <c r="G21" s="209"/>
    </row>
    <row r="22" spans="1:7" s="164" customFormat="1">
      <c r="A22" s="88"/>
      <c r="B22" s="159" t="s">
        <v>99</v>
      </c>
      <c r="C22" s="358">
        <v>107.364</v>
      </c>
      <c r="D22" s="81">
        <v>167.733</v>
      </c>
      <c r="E22" s="81">
        <v>-60.369</v>
      </c>
      <c r="F22" s="208">
        <v>-0.35991128758205004</v>
      </c>
      <c r="G22" s="208"/>
    </row>
    <row r="23" spans="1:7" s="164" customFormat="1">
      <c r="A23" s="88"/>
      <c r="B23" s="165" t="s">
        <v>330</v>
      </c>
      <c r="C23" s="358">
        <v>-420.00799999999998</v>
      </c>
      <c r="D23" s="81">
        <v>-430.43400000000003</v>
      </c>
      <c r="E23" s="81">
        <v>10.426000000000045</v>
      </c>
      <c r="F23" s="208">
        <v>2.4222064242137131E-2</v>
      </c>
      <c r="G23" s="208"/>
    </row>
    <row r="24" spans="1:7" s="164" customFormat="1">
      <c r="A24" s="88"/>
      <c r="B24" s="165" t="s">
        <v>428</v>
      </c>
      <c r="C24" s="358">
        <v>126.914</v>
      </c>
      <c r="D24" s="81">
        <v>60.737000000000002</v>
      </c>
      <c r="E24" s="81">
        <v>66.176999999999992</v>
      </c>
      <c r="F24" s="208">
        <v>1.0895664915949093</v>
      </c>
      <c r="G24" s="208"/>
    </row>
    <row r="25" spans="1:7" s="164" customFormat="1">
      <c r="A25" s="88"/>
      <c r="B25" s="372" t="s">
        <v>384</v>
      </c>
      <c r="C25" s="368">
        <v>4.7240000000000002</v>
      </c>
      <c r="D25" s="369">
        <v>17.547999999999998</v>
      </c>
      <c r="E25" s="369">
        <v>-12.823999999999998</v>
      </c>
      <c r="F25" s="300">
        <v>-0.73079553225438798</v>
      </c>
      <c r="G25" s="208"/>
    </row>
    <row r="26" spans="1:7" s="164" customFormat="1">
      <c r="A26" s="88"/>
      <c r="B26" s="360" t="s">
        <v>55</v>
      </c>
      <c r="C26" s="370">
        <v>-4.4000000000000039E-2</v>
      </c>
      <c r="D26" s="371">
        <v>17.62</v>
      </c>
      <c r="E26" s="371">
        <v>-17.664000000000001</v>
      </c>
      <c r="F26" s="363">
        <v>-1.0024971623155505</v>
      </c>
      <c r="G26" s="209"/>
    </row>
    <row r="27" spans="1:7" s="164" customFormat="1">
      <c r="A27" s="88"/>
      <c r="B27" s="335" t="s">
        <v>317</v>
      </c>
      <c r="C27" s="368">
        <v>0.56299999999999994</v>
      </c>
      <c r="D27" s="369">
        <v>17.587</v>
      </c>
      <c r="E27" s="369">
        <v>-17.024000000000001</v>
      </c>
      <c r="F27" s="300">
        <v>-0.96798771820094387</v>
      </c>
      <c r="G27" s="208"/>
    </row>
    <row r="28" spans="1:7" s="164" customFormat="1">
      <c r="A28" s="88"/>
      <c r="B28" s="335" t="s">
        <v>445</v>
      </c>
      <c r="C28" s="368">
        <v>-0.60699999999999998</v>
      </c>
      <c r="D28" s="390">
        <v>3.3000000000000002E-2</v>
      </c>
      <c r="E28" s="369">
        <v>-0.64</v>
      </c>
      <c r="F28" s="300" t="s">
        <v>503</v>
      </c>
      <c r="G28" s="208"/>
    </row>
    <row r="29" spans="1:7" s="164" customFormat="1">
      <c r="A29" s="88"/>
      <c r="B29" s="360" t="s">
        <v>85</v>
      </c>
      <c r="C29" s="370">
        <v>548.74899999999946</v>
      </c>
      <c r="D29" s="371">
        <v>491.17499999999973</v>
      </c>
      <c r="E29" s="371">
        <v>57.573999999999728</v>
      </c>
      <c r="F29" s="363">
        <v>0.11721687789484347</v>
      </c>
      <c r="G29" s="209"/>
    </row>
    <row r="30" spans="1:7" s="164" customFormat="1">
      <c r="A30" s="88"/>
      <c r="B30" s="335" t="s">
        <v>86</v>
      </c>
      <c r="C30" s="368">
        <v>-190.92699999999999</v>
      </c>
      <c r="D30" s="369">
        <v>-154.202</v>
      </c>
      <c r="E30" s="369">
        <v>-36.724999999999994</v>
      </c>
      <c r="F30" s="300">
        <v>-0.23816163214484898</v>
      </c>
      <c r="G30" s="208"/>
    </row>
    <row r="31" spans="1:7" s="164" customFormat="1">
      <c r="A31" s="88"/>
      <c r="B31" s="360" t="s">
        <v>331</v>
      </c>
      <c r="C31" s="364">
        <v>357.82199999999943</v>
      </c>
      <c r="D31" s="365">
        <v>336.97299999999973</v>
      </c>
      <c r="E31" s="365">
        <v>20.848999999999705</v>
      </c>
      <c r="F31" s="367">
        <v>6.1871425900590582E-2</v>
      </c>
      <c r="G31" s="208"/>
    </row>
    <row r="32" spans="1:7" s="164" customFormat="1">
      <c r="A32" s="88"/>
      <c r="B32" s="335" t="s">
        <v>429</v>
      </c>
      <c r="C32" s="336">
        <v>130.25</v>
      </c>
      <c r="D32" s="677">
        <v>73.298000000000002</v>
      </c>
      <c r="E32" s="677">
        <v>56.951999999999998</v>
      </c>
      <c r="F32" s="678">
        <v>0.77699255095636977</v>
      </c>
      <c r="G32" s="208"/>
    </row>
    <row r="33" spans="1:7" s="164" customFormat="1">
      <c r="A33" s="88"/>
      <c r="B33" s="360" t="s">
        <v>87</v>
      </c>
      <c r="C33" s="364">
        <v>488.07199999999943</v>
      </c>
      <c r="D33" s="365">
        <v>410.27099999999973</v>
      </c>
      <c r="E33" s="365">
        <v>77.80100000000003</v>
      </c>
      <c r="F33" s="366">
        <v>0.18963319366954945</v>
      </c>
      <c r="G33" s="208"/>
    </row>
    <row r="34" spans="1:7" s="164" customFormat="1">
      <c r="A34" s="88"/>
      <c r="B34" s="360" t="s">
        <v>385</v>
      </c>
      <c r="C34" s="361">
        <v>359.084</v>
      </c>
      <c r="D34" s="362">
        <v>307.31099999999998</v>
      </c>
      <c r="E34" s="362">
        <v>51.773000000000025</v>
      </c>
      <c r="F34" s="363">
        <v>0.16847102772110345</v>
      </c>
      <c r="G34" s="209"/>
    </row>
    <row r="35" spans="1:7" s="164" customFormat="1">
      <c r="A35" s="88"/>
      <c r="B35" s="379" t="s">
        <v>57</v>
      </c>
      <c r="C35" s="675">
        <v>128.988</v>
      </c>
      <c r="D35" s="676">
        <v>102.96</v>
      </c>
      <c r="E35" s="676">
        <v>26.028000000000006</v>
      </c>
      <c r="F35" s="410">
        <v>0.25279720279720297</v>
      </c>
      <c r="G35" s="208"/>
    </row>
    <row r="36" spans="1:7" ht="14.25" customHeight="1">
      <c r="A36" s="89"/>
      <c r="B36" s="373"/>
      <c r="C36" s="369"/>
      <c r="D36" s="369"/>
      <c r="E36" s="369"/>
      <c r="F36" s="300"/>
      <c r="G36" s="208"/>
    </row>
    <row r="37" spans="1:7">
      <c r="A37" s="89"/>
      <c r="B37" s="374" t="s">
        <v>465</v>
      </c>
      <c r="C37" s="375">
        <v>2.4642549610947571E-3</v>
      </c>
      <c r="D37" s="376">
        <v>2.3442697415144626E-3</v>
      </c>
      <c r="E37" s="376">
        <v>1.1998521958029446E-4</v>
      </c>
      <c r="F37" s="377">
        <v>5.1182343676364095E-2</v>
      </c>
      <c r="G37" s="359"/>
    </row>
    <row r="38" spans="1:7">
      <c r="A38" s="89"/>
      <c r="B38" s="374" t="s">
        <v>430</v>
      </c>
      <c r="C38" s="375">
        <v>8.8291477941457568E-4</v>
      </c>
      <c r="D38" s="376">
        <v>5.2030254691722748E-4</v>
      </c>
      <c r="E38" s="376">
        <v>3.626122324973482E-4</v>
      </c>
      <c r="F38" s="378">
        <v>0.69692573031942984</v>
      </c>
      <c r="G38" s="212"/>
    </row>
    <row r="39" spans="1:7">
      <c r="A39" s="89"/>
      <c r="B39" s="374" t="s">
        <v>431</v>
      </c>
      <c r="C39" s="375">
        <v>3.3471697405093328E-3</v>
      </c>
      <c r="D39" s="376">
        <v>2.8645722884316901E-3</v>
      </c>
      <c r="E39" s="376">
        <v>4.8259745207764266E-4</v>
      </c>
      <c r="F39" s="378">
        <v>0.168471032840249</v>
      </c>
      <c r="G39" s="212"/>
    </row>
    <row r="40" spans="1:7">
      <c r="A40" s="89"/>
      <c r="C40" s="114"/>
      <c r="D40" s="114"/>
      <c r="E40" s="114"/>
      <c r="F40" s="114"/>
      <c r="G40" s="114"/>
    </row>
    <row r="41" spans="1:7" ht="43.5" customHeight="1">
      <c r="A41" s="89"/>
      <c r="B41" s="830" t="s">
        <v>497</v>
      </c>
      <c r="C41" s="830"/>
      <c r="D41" s="830"/>
      <c r="E41" s="830"/>
      <c r="F41" s="830"/>
      <c r="G41" s="748"/>
    </row>
    <row r="42" spans="1:7" ht="23.25" customHeight="1">
      <c r="A42" s="89"/>
      <c r="B42" s="830" t="s">
        <v>496</v>
      </c>
      <c r="C42" s="830"/>
      <c r="D42" s="830"/>
      <c r="E42" s="830"/>
      <c r="F42" s="830"/>
      <c r="G42" s="830"/>
    </row>
    <row r="43" spans="1:7">
      <c r="C43" s="114"/>
      <c r="D43" s="114"/>
      <c r="E43" s="114"/>
      <c r="F43" s="114"/>
      <c r="G43" s="114"/>
    </row>
    <row r="44" spans="1:7" ht="14.25">
      <c r="B44" s="116"/>
      <c r="C44" s="77"/>
      <c r="D44" s="78"/>
      <c r="E44" s="78"/>
      <c r="F44" s="78"/>
      <c r="G44" s="78"/>
    </row>
    <row r="45" spans="1:7" ht="14.25">
      <c r="B45" s="116"/>
      <c r="C45" s="77"/>
      <c r="D45" s="78"/>
      <c r="E45" s="78"/>
      <c r="F45" s="78"/>
      <c r="G45" s="213"/>
    </row>
    <row r="46" spans="1:7" ht="14.25">
      <c r="B46" s="116"/>
      <c r="C46" s="77"/>
      <c r="D46" s="78"/>
      <c r="E46" s="78"/>
      <c r="F46" s="78"/>
      <c r="G46" s="213"/>
    </row>
    <row r="47" spans="1:7" ht="14.25">
      <c r="B47" s="116"/>
      <c r="C47" s="77"/>
      <c r="D47" s="78"/>
      <c r="E47" s="78"/>
      <c r="F47" s="78"/>
      <c r="G47" s="213"/>
    </row>
    <row r="48" spans="1:7" s="103" customFormat="1" ht="6" customHeight="1">
      <c r="C48" s="77"/>
      <c r="D48" s="78"/>
      <c r="E48" s="78"/>
      <c r="F48" s="78"/>
      <c r="G48" s="213"/>
    </row>
    <row r="49" spans="2:7" s="103" customFormat="1" ht="18" hidden="1" customHeight="1">
      <c r="B49" s="117" t="s">
        <v>37</v>
      </c>
      <c r="C49" s="77"/>
      <c r="D49" s="78"/>
      <c r="E49" s="78"/>
      <c r="F49" s="78"/>
      <c r="G49" s="213"/>
    </row>
    <row r="50" spans="2:7" ht="6" customHeight="1">
      <c r="C50" s="77"/>
      <c r="D50" s="78"/>
      <c r="E50" s="78"/>
      <c r="F50" s="78"/>
      <c r="G50" s="213"/>
    </row>
    <row r="51" spans="2:7" ht="14.25">
      <c r="C51" s="77"/>
      <c r="D51" s="78"/>
      <c r="E51" s="78"/>
      <c r="F51" s="78"/>
      <c r="G51" s="213"/>
    </row>
    <row r="52" spans="2:7" ht="14.25">
      <c r="C52" s="77"/>
      <c r="D52" s="78"/>
      <c r="E52" s="78"/>
      <c r="F52" s="78"/>
      <c r="G52" s="213"/>
    </row>
    <row r="53" spans="2:7" ht="14.25">
      <c r="C53" s="77"/>
      <c r="D53" s="78"/>
      <c r="E53" s="78"/>
      <c r="F53" s="78"/>
      <c r="G53" s="213"/>
    </row>
    <row r="54" spans="2:7" ht="14.25">
      <c r="C54" s="77"/>
      <c r="D54" s="78"/>
      <c r="E54" s="78"/>
      <c r="F54" s="78"/>
      <c r="G54" s="213"/>
    </row>
    <row r="55" spans="2:7" ht="14.25">
      <c r="C55" s="77"/>
      <c r="D55" s="78"/>
      <c r="E55" s="78"/>
      <c r="F55" s="78"/>
      <c r="G55" s="213"/>
    </row>
    <row r="56" spans="2:7" ht="14.25">
      <c r="C56" s="77"/>
      <c r="D56" s="78"/>
      <c r="E56" s="78"/>
      <c r="F56" s="78"/>
      <c r="G56" s="213"/>
    </row>
    <row r="57" spans="2:7" ht="14.25">
      <c r="C57" s="77"/>
      <c r="D57" s="78"/>
      <c r="E57" s="78"/>
      <c r="F57" s="78"/>
      <c r="G57" s="213"/>
    </row>
    <row r="58" spans="2:7" ht="14.25">
      <c r="C58" s="77"/>
      <c r="D58" s="78"/>
      <c r="E58" s="78"/>
      <c r="F58" s="78"/>
      <c r="G58" s="213"/>
    </row>
    <row r="59" spans="2:7" ht="14.25">
      <c r="C59" s="77"/>
      <c r="D59" s="78"/>
      <c r="E59" s="78"/>
      <c r="F59" s="78"/>
      <c r="G59" s="213"/>
    </row>
    <row r="60" spans="2:7" ht="14.25">
      <c r="C60" s="77"/>
      <c r="D60" s="78"/>
      <c r="E60" s="78"/>
      <c r="F60" s="78"/>
      <c r="G60" s="213"/>
    </row>
    <row r="61" spans="2:7">
      <c r="C61" s="114"/>
      <c r="D61" s="114"/>
      <c r="E61" s="114"/>
      <c r="F61" s="114"/>
      <c r="G61" s="164"/>
    </row>
    <row r="62" spans="2:7">
      <c r="C62" s="114"/>
      <c r="D62" s="114"/>
      <c r="E62" s="114"/>
      <c r="F62" s="114"/>
      <c r="G62" s="164"/>
    </row>
    <row r="63" spans="2:7">
      <c r="C63" s="114"/>
      <c r="D63" s="114"/>
      <c r="E63" s="114"/>
      <c r="F63" s="114"/>
      <c r="G63" s="164"/>
    </row>
    <row r="64" spans="2:7">
      <c r="C64" s="114"/>
      <c r="D64" s="114"/>
      <c r="E64" s="114"/>
      <c r="F64" s="114"/>
      <c r="G64" s="164"/>
    </row>
    <row r="65" spans="3:7">
      <c r="C65" s="114"/>
      <c r="D65" s="114"/>
      <c r="E65" s="114"/>
      <c r="F65" s="114"/>
      <c r="G65" s="164"/>
    </row>
    <row r="66" spans="3:7">
      <c r="C66" s="114"/>
      <c r="D66" s="114"/>
      <c r="E66" s="114"/>
      <c r="F66" s="114"/>
      <c r="G66" s="164"/>
    </row>
    <row r="67" spans="3:7">
      <c r="C67" s="114"/>
      <c r="D67" s="114"/>
      <c r="E67" s="114"/>
      <c r="F67" s="114"/>
      <c r="G67" s="164"/>
    </row>
    <row r="68" spans="3:7">
      <c r="C68" s="114"/>
      <c r="D68" s="114"/>
      <c r="E68" s="114"/>
      <c r="F68" s="114"/>
      <c r="G68" s="164"/>
    </row>
    <row r="69" spans="3:7">
      <c r="C69" s="114"/>
      <c r="D69" s="114"/>
      <c r="E69" s="114"/>
      <c r="F69" s="114"/>
      <c r="G69" s="164"/>
    </row>
    <row r="70" spans="3:7">
      <c r="C70" s="114"/>
      <c r="D70" s="114"/>
      <c r="E70" s="114"/>
      <c r="F70" s="114"/>
      <c r="G70" s="164"/>
    </row>
    <row r="71" spans="3:7">
      <c r="C71" s="114"/>
      <c r="D71" s="114"/>
      <c r="E71" s="114"/>
      <c r="F71" s="114"/>
      <c r="G71" s="164"/>
    </row>
    <row r="72" spans="3:7">
      <c r="C72" s="114"/>
      <c r="D72" s="114"/>
      <c r="E72" s="114"/>
      <c r="F72" s="114"/>
      <c r="G72" s="164"/>
    </row>
    <row r="73" spans="3:7">
      <c r="C73" s="114"/>
      <c r="D73" s="114"/>
      <c r="E73" s="114"/>
      <c r="F73" s="114"/>
      <c r="G73" s="164"/>
    </row>
    <row r="74" spans="3:7">
      <c r="C74" s="114"/>
      <c r="D74" s="114"/>
      <c r="E74" s="114"/>
      <c r="F74" s="114"/>
      <c r="G74" s="164"/>
    </row>
    <row r="75" spans="3:7">
      <c r="C75" s="114"/>
      <c r="D75" s="114"/>
      <c r="E75" s="114"/>
      <c r="F75" s="114"/>
      <c r="G75" s="164"/>
    </row>
    <row r="76" spans="3:7">
      <c r="C76" s="114"/>
      <c r="D76" s="114"/>
      <c r="E76" s="114"/>
      <c r="F76" s="114"/>
      <c r="G76" s="164"/>
    </row>
    <row r="77" spans="3:7">
      <c r="C77" s="114"/>
      <c r="D77" s="114"/>
      <c r="E77" s="114"/>
      <c r="F77" s="114"/>
      <c r="G77" s="164"/>
    </row>
    <row r="78" spans="3:7">
      <c r="C78" s="114"/>
      <c r="D78" s="114"/>
      <c r="E78" s="114"/>
      <c r="F78" s="114"/>
      <c r="G78" s="164"/>
    </row>
    <row r="79" spans="3:7">
      <c r="C79" s="114"/>
      <c r="D79" s="114"/>
      <c r="E79" s="114"/>
      <c r="F79" s="114"/>
      <c r="G79" s="164"/>
    </row>
  </sheetData>
  <mergeCells count="4">
    <mergeCell ref="B42:G42"/>
    <mergeCell ref="C3:F3"/>
    <mergeCell ref="B3:B4"/>
    <mergeCell ref="B41:F41"/>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15"/>
  <sheetViews>
    <sheetView showGridLines="0" workbookViewId="0">
      <selection activeCell="C36" sqref="C36"/>
    </sheetView>
  </sheetViews>
  <sheetFormatPr baseColWidth="10" defaultColWidth="11.42578125" defaultRowHeight="12.75"/>
  <cols>
    <col min="1" max="1" width="9.28515625" style="103" customWidth="1"/>
    <col min="2" max="2" width="65.85546875" style="103" customWidth="1"/>
    <col min="3" max="4" width="16.42578125" style="103" bestFit="1" customWidth="1"/>
    <col min="5" max="6" width="11.42578125" style="103"/>
    <col min="7" max="7" width="2" style="103" customWidth="1"/>
    <col min="16" max="16384" width="11.42578125" style="103"/>
  </cols>
  <sheetData>
    <row r="1" spans="1:15">
      <c r="A1" s="89"/>
      <c r="B1" s="89"/>
      <c r="C1" s="89"/>
      <c r="D1" s="89"/>
      <c r="E1" s="89"/>
      <c r="F1" s="89"/>
      <c r="G1" s="89"/>
    </row>
    <row r="2" spans="1:15">
      <c r="A2" s="89"/>
      <c r="B2" s="836"/>
      <c r="C2" s="836"/>
      <c r="D2" s="836"/>
      <c r="E2" s="836"/>
      <c r="F2" s="836"/>
      <c r="G2" s="89"/>
    </row>
    <row r="3" spans="1:15" ht="20.25" customHeight="1">
      <c r="A3" s="89"/>
      <c r="B3" s="834" t="s">
        <v>446</v>
      </c>
      <c r="C3" s="837" t="s">
        <v>250</v>
      </c>
      <c r="D3" s="837"/>
      <c r="E3" s="837"/>
      <c r="F3" s="837"/>
      <c r="G3" s="89"/>
    </row>
    <row r="4" spans="1:15" ht="20.25" customHeight="1">
      <c r="A4" s="89"/>
      <c r="B4" s="835"/>
      <c r="C4" s="392" t="s">
        <v>500</v>
      </c>
      <c r="D4" s="393" t="s">
        <v>501</v>
      </c>
      <c r="E4" s="394" t="s">
        <v>67</v>
      </c>
      <c r="F4" s="394" t="s">
        <v>18</v>
      </c>
      <c r="G4" s="89"/>
    </row>
    <row r="5" spans="1:15">
      <c r="A5" s="89"/>
      <c r="B5" s="395"/>
      <c r="C5" s="396"/>
      <c r="D5" s="397"/>
      <c r="E5" s="397"/>
      <c r="F5" s="397"/>
      <c r="G5" s="89"/>
    </row>
    <row r="6" spans="1:15">
      <c r="A6" s="89"/>
      <c r="B6" s="398" t="s">
        <v>264</v>
      </c>
      <c r="C6" s="399"/>
      <c r="D6" s="399"/>
      <c r="E6" s="399"/>
      <c r="F6" s="400"/>
      <c r="G6" s="89"/>
    </row>
    <row r="7" spans="1:15">
      <c r="A7" s="89"/>
      <c r="B7" s="97" t="s">
        <v>10</v>
      </c>
      <c r="C7" s="391">
        <v>10.07</v>
      </c>
      <c r="D7" s="228">
        <v>42.037999999999997</v>
      </c>
      <c r="E7" s="228">
        <v>-31.967999999999996</v>
      </c>
      <c r="F7" s="208">
        <v>-0.76045482658547026</v>
      </c>
      <c r="G7" s="228"/>
    </row>
    <row r="8" spans="1:15">
      <c r="A8" s="89"/>
      <c r="B8" s="97" t="s">
        <v>46</v>
      </c>
      <c r="C8" s="391">
        <v>285.476</v>
      </c>
      <c r="D8" s="228">
        <v>270.80600000000004</v>
      </c>
      <c r="E8" s="228">
        <v>14.669999999999959</v>
      </c>
      <c r="F8" s="208">
        <v>5.4171621012828242E-2</v>
      </c>
      <c r="G8" s="228"/>
    </row>
    <row r="9" spans="1:15">
      <c r="A9" s="89"/>
      <c r="B9" s="97" t="s">
        <v>14</v>
      </c>
      <c r="C9" s="391">
        <v>437.23599999999999</v>
      </c>
      <c r="D9" s="228">
        <v>358.2</v>
      </c>
      <c r="E9" s="228">
        <v>79.036000000000001</v>
      </c>
      <c r="F9" s="208">
        <v>0.22064768285873804</v>
      </c>
      <c r="G9" s="228"/>
    </row>
    <row r="10" spans="1:15">
      <c r="A10" s="89"/>
      <c r="B10" s="404" t="s">
        <v>300</v>
      </c>
      <c r="C10" s="405">
        <v>80.489999999999995</v>
      </c>
      <c r="D10" s="406">
        <v>62.744</v>
      </c>
      <c r="E10" s="406">
        <v>17.745999999999995</v>
      </c>
      <c r="F10" s="300">
        <v>0.28283182455692968</v>
      </c>
      <c r="G10" s="228"/>
    </row>
    <row r="11" spans="1:15" s="168" customFormat="1">
      <c r="B11" s="401" t="s">
        <v>401</v>
      </c>
      <c r="C11" s="402">
        <v>813.27199999999993</v>
      </c>
      <c r="D11" s="403">
        <v>733.78800000000012</v>
      </c>
      <c r="E11" s="403">
        <v>79.483999999999952</v>
      </c>
      <c r="F11" s="363">
        <v>0.1083201142564334</v>
      </c>
      <c r="G11" s="237"/>
      <c r="H11"/>
      <c r="I11"/>
      <c r="J11"/>
      <c r="K11"/>
      <c r="L11"/>
      <c r="M11"/>
      <c r="N11"/>
      <c r="O11"/>
    </row>
    <row r="12" spans="1:15" s="104" customFormat="1">
      <c r="A12" s="88"/>
      <c r="B12" s="397"/>
      <c r="C12" s="409"/>
      <c r="D12" s="418"/>
      <c r="E12" s="418"/>
      <c r="F12" s="419"/>
      <c r="G12" s="228"/>
      <c r="H12"/>
      <c r="I12"/>
      <c r="J12"/>
      <c r="K12"/>
      <c r="L12"/>
      <c r="M12"/>
      <c r="N12"/>
      <c r="O12"/>
    </row>
    <row r="13" spans="1:15">
      <c r="A13" s="89"/>
      <c r="B13" s="414" t="s">
        <v>265</v>
      </c>
      <c r="C13" s="415"/>
      <c r="D13" s="415"/>
      <c r="E13" s="415"/>
      <c r="F13" s="416"/>
      <c r="G13" s="237"/>
    </row>
    <row r="14" spans="1:15">
      <c r="A14" s="89"/>
      <c r="B14" s="97" t="s">
        <v>10</v>
      </c>
      <c r="C14" s="391">
        <v>235.77199999999999</v>
      </c>
      <c r="D14" s="228">
        <v>229.28800000000001</v>
      </c>
      <c r="E14" s="228">
        <v>6.4839999999999804</v>
      </c>
      <c r="F14" s="208">
        <v>2.8278845818359377E-2</v>
      </c>
      <c r="G14" s="228"/>
    </row>
    <row r="15" spans="1:15">
      <c r="A15" s="89"/>
      <c r="B15" s="97" t="s">
        <v>46</v>
      </c>
      <c r="C15" s="391">
        <v>1789.9590000000001</v>
      </c>
      <c r="D15" s="228">
        <v>1790.049</v>
      </c>
      <c r="E15" s="228">
        <v>-8.9999999999918145E-2</v>
      </c>
      <c r="F15" s="208">
        <v>-5.027795328504947E-5</v>
      </c>
      <c r="G15" s="228"/>
    </row>
    <row r="16" spans="1:15">
      <c r="A16" s="89"/>
      <c r="B16" s="404" t="s">
        <v>14</v>
      </c>
      <c r="C16" s="405">
        <v>583.29600000000005</v>
      </c>
      <c r="D16" s="406">
        <v>424.51600000000002</v>
      </c>
      <c r="E16" s="406">
        <v>158.78000000000003</v>
      </c>
      <c r="F16" s="300">
        <v>0.37402594955196045</v>
      </c>
      <c r="G16" s="228"/>
    </row>
    <row r="17" spans="1:15" s="104" customFormat="1">
      <c r="A17" s="88"/>
      <c r="B17" s="401" t="s">
        <v>402</v>
      </c>
      <c r="C17" s="402">
        <v>2609.027</v>
      </c>
      <c r="D17" s="403">
        <v>2443.8530000000001</v>
      </c>
      <c r="E17" s="403">
        <v>165.17400000000009</v>
      </c>
      <c r="F17" s="363">
        <v>6.7587534929474113E-2</v>
      </c>
      <c r="G17" s="231"/>
      <c r="H17"/>
      <c r="I17"/>
      <c r="J17"/>
      <c r="K17"/>
      <c r="L17"/>
      <c r="M17"/>
      <c r="N17"/>
      <c r="O17"/>
    </row>
    <row r="18" spans="1:15" s="104" customFormat="1">
      <c r="A18" s="88"/>
      <c r="B18" s="397"/>
      <c r="C18" s="407"/>
      <c r="D18" s="407"/>
      <c r="E18" s="407"/>
      <c r="F18" s="304"/>
      <c r="G18" s="231"/>
      <c r="H18"/>
      <c r="I18"/>
      <c r="J18"/>
      <c r="K18"/>
      <c r="L18"/>
      <c r="M18"/>
      <c r="N18"/>
      <c r="O18"/>
    </row>
    <row r="19" spans="1:15">
      <c r="A19" s="89"/>
      <c r="B19" s="408" t="s">
        <v>120</v>
      </c>
      <c r="C19" s="420">
        <v>-49.161999999999999</v>
      </c>
      <c r="D19" s="409">
        <v>-37.737000000000002</v>
      </c>
      <c r="E19" s="409">
        <v>-11.424999999999997</v>
      </c>
      <c r="F19" s="410">
        <v>0.30275326602538621</v>
      </c>
      <c r="G19" s="231"/>
    </row>
    <row r="20" spans="1:15">
      <c r="A20" s="89"/>
      <c r="B20" s="408"/>
      <c r="C20" s="409"/>
      <c r="D20" s="409"/>
      <c r="E20" s="409"/>
      <c r="F20" s="409"/>
      <c r="G20" s="231"/>
    </row>
    <row r="21" spans="1:15" s="119" customFormat="1">
      <c r="B21" s="417" t="s">
        <v>109</v>
      </c>
      <c r="C21" s="364">
        <v>3373.1370000000002</v>
      </c>
      <c r="D21" s="365">
        <v>3139.904</v>
      </c>
      <c r="E21" s="365">
        <v>233.23300000000017</v>
      </c>
      <c r="F21" s="304">
        <v>7.4280296467662765E-2</v>
      </c>
      <c r="G21" s="228"/>
      <c r="H21"/>
      <c r="I21"/>
      <c r="J21"/>
      <c r="K21"/>
      <c r="L21"/>
      <c r="M21"/>
      <c r="N21"/>
      <c r="O21"/>
    </row>
    <row r="22" spans="1:15">
      <c r="A22" s="89"/>
      <c r="B22" s="411"/>
      <c r="C22" s="412"/>
      <c r="D22" s="412"/>
      <c r="E22" s="412"/>
      <c r="F22" s="413"/>
      <c r="G22" s="228"/>
    </row>
    <row r="23" spans="1:15">
      <c r="A23" s="89"/>
      <c r="B23" s="398" t="s">
        <v>264</v>
      </c>
      <c r="C23" s="399"/>
      <c r="D23" s="399"/>
      <c r="E23" s="399"/>
      <c r="F23" s="400"/>
      <c r="G23" s="237"/>
    </row>
    <row r="24" spans="1:15">
      <c r="A24" s="89"/>
      <c r="B24" s="97" t="s">
        <v>10</v>
      </c>
      <c r="C24" s="391">
        <v>-1.026</v>
      </c>
      <c r="D24" s="228">
        <v>-1.988</v>
      </c>
      <c r="E24" s="228">
        <v>0.96199999999999997</v>
      </c>
      <c r="F24" s="208">
        <v>0.48390342052313884</v>
      </c>
      <c r="G24" s="228"/>
    </row>
    <row r="25" spans="1:15">
      <c r="A25" s="89"/>
      <c r="B25" s="97" t="s">
        <v>46</v>
      </c>
      <c r="C25" s="391">
        <v>-94.638999999999996</v>
      </c>
      <c r="D25" s="228">
        <v>-92.775000000000006</v>
      </c>
      <c r="E25" s="228">
        <v>-1.8639999999999901</v>
      </c>
      <c r="F25" s="208">
        <v>-2.009161950956595E-2</v>
      </c>
      <c r="G25" s="228"/>
    </row>
    <row r="26" spans="1:15">
      <c r="A26" s="89"/>
      <c r="B26" s="97" t="s">
        <v>14</v>
      </c>
      <c r="C26" s="391">
        <v>-225.41800000000001</v>
      </c>
      <c r="D26" s="228">
        <v>-144.815</v>
      </c>
      <c r="E26" s="228">
        <v>-80.603000000000009</v>
      </c>
      <c r="F26" s="208">
        <v>-0.55659289438248805</v>
      </c>
      <c r="G26" s="228"/>
    </row>
    <row r="27" spans="1:15">
      <c r="A27" s="89"/>
      <c r="B27" s="404" t="s">
        <v>300</v>
      </c>
      <c r="C27" s="405">
        <v>-24.800999999999998</v>
      </c>
      <c r="D27" s="406">
        <v>-12.787000000000001</v>
      </c>
      <c r="E27" s="406">
        <v>-12.013999999999998</v>
      </c>
      <c r="F27" s="300">
        <v>-0.93954797841557802</v>
      </c>
      <c r="G27" s="228"/>
    </row>
    <row r="28" spans="1:15" s="104" customFormat="1">
      <c r="A28" s="88"/>
      <c r="B28" s="397" t="s">
        <v>404</v>
      </c>
      <c r="C28" s="421">
        <v>-345.88399999999996</v>
      </c>
      <c r="D28" s="407">
        <v>-252.36500000000001</v>
      </c>
      <c r="E28" s="407">
        <v>-93.518999999999991</v>
      </c>
      <c r="F28" s="304">
        <v>-0.37057040397836438</v>
      </c>
      <c r="G28" s="231"/>
      <c r="H28"/>
      <c r="I28"/>
      <c r="J28"/>
      <c r="K28"/>
      <c r="L28"/>
      <c r="M28"/>
      <c r="N28"/>
      <c r="O28"/>
    </row>
    <row r="29" spans="1:15" s="104" customFormat="1">
      <c r="A29" s="88"/>
      <c r="B29" s="397"/>
      <c r="C29" s="409"/>
      <c r="D29" s="418"/>
      <c r="E29" s="418"/>
      <c r="F29" s="419"/>
      <c r="G29" s="237"/>
      <c r="H29"/>
      <c r="I29"/>
      <c r="J29"/>
      <c r="K29"/>
      <c r="L29"/>
      <c r="M29"/>
      <c r="N29"/>
      <c r="O29"/>
    </row>
    <row r="30" spans="1:15">
      <c r="A30" s="89"/>
      <c r="B30" s="414" t="s">
        <v>265</v>
      </c>
      <c r="C30" s="415"/>
      <c r="D30" s="415"/>
      <c r="E30" s="415"/>
      <c r="F30" s="416"/>
      <c r="G30" s="237"/>
    </row>
    <row r="31" spans="1:15">
      <c r="A31" s="89"/>
      <c r="B31" s="97" t="s">
        <v>10</v>
      </c>
      <c r="C31" s="391">
        <v>-163.251</v>
      </c>
      <c r="D31" s="228">
        <v>-210.71</v>
      </c>
      <c r="E31" s="228">
        <v>47.459000000000003</v>
      </c>
      <c r="F31" s="208">
        <v>0.22523373356746235</v>
      </c>
      <c r="G31" s="228"/>
    </row>
    <row r="32" spans="1:15">
      <c r="A32" s="89"/>
      <c r="B32" s="97" t="s">
        <v>46</v>
      </c>
      <c r="C32" s="391">
        <v>-1120.143</v>
      </c>
      <c r="D32" s="228">
        <v>-1131.2750000000001</v>
      </c>
      <c r="E32" s="228">
        <v>11.132000000000062</v>
      </c>
      <c r="F32" s="208">
        <v>9.8402245254248788E-3</v>
      </c>
      <c r="G32" s="228"/>
    </row>
    <row r="33" spans="1:15">
      <c r="A33" s="89"/>
      <c r="B33" s="404" t="s">
        <v>14</v>
      </c>
      <c r="C33" s="405">
        <v>-340.024</v>
      </c>
      <c r="D33" s="406">
        <v>-258.05799999999999</v>
      </c>
      <c r="E33" s="406">
        <v>-81.766000000000005</v>
      </c>
      <c r="F33" s="300">
        <v>-0.31762627006331923</v>
      </c>
      <c r="G33" s="228"/>
    </row>
    <row r="34" spans="1:15" s="104" customFormat="1">
      <c r="A34" s="88"/>
      <c r="B34" s="397" t="s">
        <v>405</v>
      </c>
      <c r="C34" s="421">
        <v>-1623.4180000000001</v>
      </c>
      <c r="D34" s="407">
        <v>-1600.0430000000001</v>
      </c>
      <c r="E34" s="407">
        <v>-23.17499999999994</v>
      </c>
      <c r="F34" s="304">
        <v>-1.4608982383598423E-2</v>
      </c>
      <c r="G34" s="228"/>
      <c r="H34"/>
      <c r="I34"/>
      <c r="J34"/>
      <c r="K34"/>
      <c r="L34"/>
      <c r="M34"/>
      <c r="N34"/>
      <c r="O34"/>
    </row>
    <row r="35" spans="1:15" s="104" customFormat="1">
      <c r="A35" s="88"/>
      <c r="B35" s="397"/>
      <c r="C35" s="407"/>
      <c r="D35" s="407"/>
      <c r="E35" s="407"/>
      <c r="F35" s="304"/>
      <c r="G35" s="228"/>
      <c r="H35"/>
      <c r="I35"/>
      <c r="J35"/>
      <c r="K35"/>
      <c r="L35"/>
      <c r="M35"/>
      <c r="N35"/>
      <c r="O35"/>
    </row>
    <row r="36" spans="1:15">
      <c r="A36" s="89"/>
      <c r="B36" s="408" t="s">
        <v>120</v>
      </c>
      <c r="C36" s="420">
        <v>53.283000000000001</v>
      </c>
      <c r="D36" s="409">
        <v>42.57</v>
      </c>
      <c r="E36" s="409">
        <v>10.713000000000001</v>
      </c>
      <c r="F36" s="410">
        <v>0.25165609584214232</v>
      </c>
      <c r="G36" s="231"/>
    </row>
    <row r="37" spans="1:15">
      <c r="A37" s="89"/>
      <c r="B37" s="408"/>
      <c r="C37" s="409"/>
      <c r="D37" s="409"/>
      <c r="E37" s="409"/>
      <c r="F37" s="409"/>
      <c r="G37" s="228"/>
    </row>
    <row r="38" spans="1:15" s="119" customFormat="1">
      <c r="B38" s="417" t="s">
        <v>110</v>
      </c>
      <c r="C38" s="364">
        <v>-1916.0190000000002</v>
      </c>
      <c r="D38" s="365">
        <v>-1809.8380000000002</v>
      </c>
      <c r="E38" s="365">
        <v>-105.98099999999994</v>
      </c>
      <c r="F38" s="304">
        <v>-5.8668786930101025E-2</v>
      </c>
      <c r="G38" s="228"/>
      <c r="H38"/>
      <c r="I38"/>
      <c r="J38"/>
      <c r="K38"/>
      <c r="L38"/>
      <c r="M38"/>
      <c r="N38"/>
      <c r="O38"/>
    </row>
    <row r="39" spans="1:15" s="161" customFormat="1">
      <c r="B39" s="169"/>
      <c r="C39" s="238"/>
      <c r="D39" s="238"/>
      <c r="E39" s="238"/>
      <c r="F39" s="239"/>
      <c r="G39" s="240"/>
      <c r="H39"/>
      <c r="I39"/>
      <c r="J39"/>
      <c r="K39"/>
      <c r="L39"/>
      <c r="M39"/>
      <c r="N39"/>
      <c r="O39"/>
    </row>
    <row r="40" spans="1:15" s="161" customFormat="1">
      <c r="B40" s="836"/>
      <c r="C40" s="836"/>
      <c r="D40" s="836"/>
      <c r="E40" s="836"/>
      <c r="F40" s="836"/>
      <c r="G40" s="89"/>
      <c r="H40"/>
      <c r="I40"/>
      <c r="J40"/>
      <c r="K40"/>
      <c r="L40"/>
      <c r="M40"/>
      <c r="N40"/>
      <c r="O40"/>
    </row>
    <row r="41" spans="1:15" s="161" customFormat="1" ht="23.25" customHeight="1">
      <c r="B41" s="834" t="s">
        <v>446</v>
      </c>
      <c r="C41" s="837" t="s">
        <v>250</v>
      </c>
      <c r="D41" s="837"/>
      <c r="E41" s="837"/>
      <c r="F41" s="837"/>
      <c r="G41" s="89"/>
      <c r="H41"/>
      <c r="I41"/>
      <c r="J41"/>
      <c r="K41"/>
      <c r="L41"/>
      <c r="M41"/>
      <c r="N41"/>
      <c r="O41"/>
    </row>
    <row r="42" spans="1:15" s="161" customFormat="1" ht="17.25" customHeight="1">
      <c r="B42" s="835"/>
      <c r="C42" s="392" t="s">
        <v>500</v>
      </c>
      <c r="D42" s="423" t="s">
        <v>501</v>
      </c>
      <c r="E42" s="394" t="s">
        <v>67</v>
      </c>
      <c r="F42" s="394" t="s">
        <v>443</v>
      </c>
      <c r="G42" s="89"/>
      <c r="H42"/>
      <c r="I42"/>
      <c r="J42"/>
      <c r="K42"/>
      <c r="L42"/>
      <c r="M42"/>
      <c r="N42"/>
      <c r="O42"/>
    </row>
    <row r="43" spans="1:15" s="161" customFormat="1">
      <c r="B43" s="97"/>
      <c r="C43" s="166"/>
      <c r="D43" s="101"/>
      <c r="E43" s="101"/>
      <c r="F43" s="101"/>
      <c r="G43" s="89"/>
      <c r="H43"/>
      <c r="I43"/>
      <c r="J43"/>
      <c r="K43"/>
      <c r="L43"/>
      <c r="M43"/>
      <c r="N43"/>
      <c r="O43"/>
    </row>
    <row r="44" spans="1:15">
      <c r="A44" s="89"/>
      <c r="B44" s="424" t="s">
        <v>264</v>
      </c>
      <c r="C44" s="425"/>
      <c r="D44" s="425"/>
      <c r="E44" s="425"/>
      <c r="F44" s="426"/>
      <c r="G44" s="228"/>
    </row>
    <row r="45" spans="1:15">
      <c r="A45" s="89"/>
      <c r="B45" s="97" t="s">
        <v>10</v>
      </c>
      <c r="C45" s="391">
        <v>-3.2109999999999999</v>
      </c>
      <c r="D45" s="228">
        <v>-6.1779999999999999</v>
      </c>
      <c r="E45" s="228">
        <v>2.9670000000000001</v>
      </c>
      <c r="F45" s="208">
        <v>0.48025250890255744</v>
      </c>
      <c r="G45" s="228"/>
    </row>
    <row r="46" spans="1:15">
      <c r="A46" s="89"/>
      <c r="B46" s="97" t="s">
        <v>46</v>
      </c>
      <c r="C46" s="391">
        <v>-4.0759999999999996</v>
      </c>
      <c r="D46" s="228">
        <v>-4.7520000000000007</v>
      </c>
      <c r="E46" s="228">
        <v>0.67600000000000104</v>
      </c>
      <c r="F46" s="208">
        <v>0.14225589225589241</v>
      </c>
      <c r="G46" s="228"/>
    </row>
    <row r="47" spans="1:15">
      <c r="A47" s="89"/>
      <c r="B47" s="97" t="s">
        <v>14</v>
      </c>
      <c r="C47" s="391">
        <v>-9.8449999999999989</v>
      </c>
      <c r="D47" s="228">
        <v>-9.84</v>
      </c>
      <c r="E47" s="228">
        <v>-4.9999999999990052E-3</v>
      </c>
      <c r="F47" s="208">
        <v>-5.0813008130079496E-4</v>
      </c>
      <c r="G47" s="228"/>
    </row>
    <row r="48" spans="1:15">
      <c r="A48" s="89"/>
      <c r="B48" s="404" t="s">
        <v>300</v>
      </c>
      <c r="C48" s="405">
        <v>-3.2619999999999996</v>
      </c>
      <c r="D48" s="406">
        <v>-3.4</v>
      </c>
      <c r="E48" s="406">
        <v>0.13800000000000034</v>
      </c>
      <c r="F48" s="300">
        <v>4.0588235294117703E-2</v>
      </c>
      <c r="G48" s="228"/>
    </row>
    <row r="49" spans="1:15" s="104" customFormat="1">
      <c r="A49" s="88"/>
      <c r="B49" s="397" t="s">
        <v>409</v>
      </c>
      <c r="C49" s="421">
        <v>-20.393999999999998</v>
      </c>
      <c r="D49" s="407">
        <v>-24.169999999999998</v>
      </c>
      <c r="E49" s="407">
        <v>3.7760000000000025</v>
      </c>
      <c r="F49" s="304">
        <v>0.15622672734795207</v>
      </c>
      <c r="G49" s="231"/>
      <c r="H49"/>
      <c r="I49"/>
      <c r="J49"/>
      <c r="K49"/>
      <c r="L49"/>
      <c r="M49"/>
      <c r="N49"/>
      <c r="O49"/>
    </row>
    <row r="50" spans="1:15" s="104" customFormat="1">
      <c r="A50" s="88"/>
      <c r="B50" s="397"/>
      <c r="C50" s="409"/>
      <c r="D50" s="418"/>
      <c r="E50" s="418"/>
      <c r="F50" s="419"/>
      <c r="G50" s="237"/>
      <c r="H50"/>
      <c r="I50"/>
      <c r="J50"/>
      <c r="K50"/>
      <c r="L50"/>
      <c r="M50"/>
      <c r="N50"/>
      <c r="O50"/>
    </row>
    <row r="51" spans="1:15">
      <c r="A51" s="89"/>
      <c r="B51" s="424" t="s">
        <v>265</v>
      </c>
      <c r="C51" s="425"/>
      <c r="D51" s="425"/>
      <c r="E51" s="425"/>
      <c r="F51" s="426"/>
      <c r="G51" s="237"/>
    </row>
    <row r="52" spans="1:15">
      <c r="A52" s="89"/>
      <c r="B52" s="97" t="s">
        <v>10</v>
      </c>
      <c r="C52" s="391">
        <v>-31.705999999999996</v>
      </c>
      <c r="D52" s="228">
        <v>-30.452000000000005</v>
      </c>
      <c r="E52" s="228">
        <v>-1.2539999999999907</v>
      </c>
      <c r="F52" s="208">
        <v>-4.1179561276763144E-2</v>
      </c>
      <c r="G52" s="228"/>
    </row>
    <row r="53" spans="1:15">
      <c r="A53" s="89"/>
      <c r="B53" s="97" t="s">
        <v>46</v>
      </c>
      <c r="C53" s="391">
        <v>-45.015000000000001</v>
      </c>
      <c r="D53" s="228">
        <v>-44.361999999999995</v>
      </c>
      <c r="E53" s="228">
        <v>-0.6530000000000058</v>
      </c>
      <c r="F53" s="208">
        <v>-1.4719805238717854E-2</v>
      </c>
      <c r="G53" s="228"/>
    </row>
    <row r="54" spans="1:15">
      <c r="A54" s="89"/>
      <c r="B54" s="404" t="s">
        <v>14</v>
      </c>
      <c r="C54" s="405">
        <v>-9.4669999999999987</v>
      </c>
      <c r="D54" s="406">
        <v>-8.2850000000000001</v>
      </c>
      <c r="E54" s="406">
        <v>-1.1819999999999986</v>
      </c>
      <c r="F54" s="300">
        <v>-0.14266747133373547</v>
      </c>
      <c r="G54" s="228"/>
    </row>
    <row r="55" spans="1:15" s="168" customFormat="1">
      <c r="B55" s="101" t="s">
        <v>410</v>
      </c>
      <c r="C55" s="422">
        <v>-86.188000000000002</v>
      </c>
      <c r="D55" s="231">
        <v>-83.09899999999999</v>
      </c>
      <c r="E55" s="231">
        <v>-2.0889999999999951</v>
      </c>
      <c r="F55" s="209">
        <v>-3.7172529151975553E-2</v>
      </c>
      <c r="G55" s="231"/>
      <c r="H55"/>
      <c r="I55"/>
      <c r="J55"/>
      <c r="K55"/>
      <c r="L55"/>
      <c r="M55"/>
      <c r="N55"/>
      <c r="O55"/>
    </row>
    <row r="56" spans="1:15" s="104" customFormat="1">
      <c r="A56" s="88"/>
      <c r="B56" s="397"/>
      <c r="C56" s="407"/>
      <c r="D56" s="407"/>
      <c r="E56" s="407"/>
      <c r="F56" s="304"/>
      <c r="G56" s="228"/>
      <c r="H56"/>
      <c r="I56"/>
      <c r="J56"/>
      <c r="K56"/>
      <c r="L56"/>
      <c r="M56"/>
      <c r="N56"/>
      <c r="O56"/>
    </row>
    <row r="57" spans="1:15">
      <c r="A57" s="89"/>
      <c r="B57" s="408" t="s">
        <v>120</v>
      </c>
      <c r="C57" s="420">
        <v>-12.974</v>
      </c>
      <c r="D57" s="409">
        <v>-12.672000000000001</v>
      </c>
      <c r="E57" s="409">
        <v>-0.3019999999999996</v>
      </c>
      <c r="F57" s="410">
        <v>-2.3800000000000002E-2</v>
      </c>
      <c r="G57" s="237"/>
    </row>
    <row r="58" spans="1:15">
      <c r="A58" s="89"/>
      <c r="B58" s="408"/>
      <c r="C58" s="409"/>
      <c r="D58" s="409"/>
      <c r="E58" s="409"/>
      <c r="F58" s="409"/>
      <c r="G58" s="228"/>
    </row>
    <row r="59" spans="1:15" s="119" customFormat="1">
      <c r="B59" s="417" t="s">
        <v>411</v>
      </c>
      <c r="C59" s="364">
        <v>-119.556</v>
      </c>
      <c r="D59" s="365">
        <v>-119.94099999999999</v>
      </c>
      <c r="E59" s="365">
        <v>0.38500000000000512</v>
      </c>
      <c r="F59" s="304">
        <v>3.2000000000000002E-3</v>
      </c>
      <c r="G59" s="228"/>
      <c r="H59"/>
      <c r="I59"/>
      <c r="J59"/>
      <c r="K59"/>
      <c r="L59"/>
      <c r="M59"/>
      <c r="N59"/>
      <c r="O59"/>
    </row>
    <row r="60" spans="1:15" s="104" customFormat="1">
      <c r="A60" s="88"/>
      <c r="B60" s="397"/>
      <c r="C60" s="409"/>
      <c r="D60" s="418"/>
      <c r="E60" s="418"/>
      <c r="F60" s="419"/>
      <c r="G60" s="237"/>
      <c r="H60"/>
      <c r="I60"/>
      <c r="J60"/>
      <c r="K60"/>
      <c r="L60"/>
      <c r="M60"/>
      <c r="N60"/>
      <c r="O60"/>
    </row>
    <row r="61" spans="1:15">
      <c r="A61" s="89"/>
      <c r="B61" s="424" t="s">
        <v>264</v>
      </c>
      <c r="C61" s="425"/>
      <c r="D61" s="425"/>
      <c r="E61" s="425"/>
      <c r="F61" s="426"/>
      <c r="G61" s="228"/>
    </row>
    <row r="62" spans="1:15">
      <c r="A62" s="89"/>
      <c r="B62" s="97" t="s">
        <v>10</v>
      </c>
      <c r="C62" s="391">
        <v>-7.5510000000000002</v>
      </c>
      <c r="D62" s="228">
        <v>-16.620999999999999</v>
      </c>
      <c r="E62" s="228">
        <v>9.0699999999999985</v>
      </c>
      <c r="F62" s="208">
        <v>0.54569520486131995</v>
      </c>
      <c r="G62" s="228"/>
    </row>
    <row r="63" spans="1:15">
      <c r="A63" s="89"/>
      <c r="B63" s="97" t="s">
        <v>46</v>
      </c>
      <c r="C63" s="391">
        <v>-25.878</v>
      </c>
      <c r="D63" s="228">
        <v>-24.58</v>
      </c>
      <c r="E63" s="228">
        <v>-1.2980000000000018</v>
      </c>
      <c r="F63" s="208">
        <v>-5.2807160292921207E-2</v>
      </c>
      <c r="G63" s="228"/>
    </row>
    <row r="64" spans="1:15">
      <c r="A64" s="89"/>
      <c r="B64" s="97" t="s">
        <v>14</v>
      </c>
      <c r="C64" s="391">
        <v>-16.911000000000001</v>
      </c>
      <c r="D64" s="228">
        <v>-8.9749999999999996</v>
      </c>
      <c r="E64" s="228">
        <v>-7.9360000000000017</v>
      </c>
      <c r="F64" s="208">
        <v>-0.88423398328690839</v>
      </c>
      <c r="G64" s="228"/>
    </row>
    <row r="65" spans="1:15">
      <c r="A65" s="89"/>
      <c r="B65" s="404" t="s">
        <v>300</v>
      </c>
      <c r="C65" s="405">
        <v>-5.0540000000000003</v>
      </c>
      <c r="D65" s="406">
        <v>-6.3170000000000002</v>
      </c>
      <c r="E65" s="406">
        <v>1.2629999999999999</v>
      </c>
      <c r="F65" s="300">
        <v>0.19993667880322941</v>
      </c>
      <c r="G65" s="228"/>
    </row>
    <row r="66" spans="1:15" s="104" customFormat="1">
      <c r="A66" s="88"/>
      <c r="B66" s="397" t="s">
        <v>413</v>
      </c>
      <c r="C66" s="421">
        <v>-55.394000000000005</v>
      </c>
      <c r="D66" s="407">
        <v>-56.492999999999995</v>
      </c>
      <c r="E66" s="407">
        <v>1.0989999999999949</v>
      </c>
      <c r="F66" s="304">
        <v>1.9453737631210721E-2</v>
      </c>
      <c r="G66" s="231"/>
      <c r="H66"/>
      <c r="I66"/>
      <c r="J66"/>
      <c r="K66"/>
      <c r="L66"/>
      <c r="M66"/>
      <c r="N66"/>
      <c r="O66"/>
    </row>
    <row r="67" spans="1:15" s="104" customFormat="1">
      <c r="A67" s="88"/>
      <c r="B67" s="397"/>
      <c r="C67" s="409"/>
      <c r="D67" s="418"/>
      <c r="E67" s="418"/>
      <c r="F67" s="419"/>
      <c r="G67" s="237"/>
      <c r="H67"/>
      <c r="I67"/>
      <c r="J67"/>
      <c r="K67"/>
      <c r="L67"/>
      <c r="M67"/>
      <c r="N67"/>
      <c r="O67"/>
    </row>
    <row r="68" spans="1:15">
      <c r="A68" s="89"/>
      <c r="B68" s="424" t="s">
        <v>265</v>
      </c>
      <c r="C68" s="425"/>
      <c r="D68" s="425"/>
      <c r="E68" s="425"/>
      <c r="F68" s="426"/>
      <c r="G68" s="228"/>
    </row>
    <row r="69" spans="1:15">
      <c r="A69" s="89"/>
      <c r="B69" s="97" t="s">
        <v>10</v>
      </c>
      <c r="C69" s="391">
        <v>-32.762999999999998</v>
      </c>
      <c r="D69" s="228">
        <v>-39.712000000000003</v>
      </c>
      <c r="E69" s="228">
        <v>6.9490000000000052</v>
      </c>
      <c r="F69" s="208">
        <v>0.17498489121676075</v>
      </c>
      <c r="G69" s="228"/>
    </row>
    <row r="70" spans="1:15">
      <c r="A70" s="89"/>
      <c r="B70" s="97" t="s">
        <v>46</v>
      </c>
      <c r="C70" s="391">
        <v>-130.94200000000001</v>
      </c>
      <c r="D70" s="228">
        <v>-121.52200000000001</v>
      </c>
      <c r="E70" s="228">
        <v>-9.4200000000000017</v>
      </c>
      <c r="F70" s="208">
        <v>-7.7516828228633594E-2</v>
      </c>
      <c r="G70" s="228"/>
    </row>
    <row r="71" spans="1:15">
      <c r="A71" s="89"/>
      <c r="B71" s="404" t="s">
        <v>14</v>
      </c>
      <c r="C71" s="405">
        <v>-26.457000000000001</v>
      </c>
      <c r="D71" s="406">
        <v>-20.641999999999999</v>
      </c>
      <c r="E71" s="406">
        <v>-5.8150000000000013</v>
      </c>
      <c r="F71" s="300">
        <v>-0.28170719891483387</v>
      </c>
      <c r="G71" s="228"/>
    </row>
    <row r="72" spans="1:15" s="104" customFormat="1">
      <c r="A72" s="88"/>
      <c r="B72" s="397" t="s">
        <v>412</v>
      </c>
      <c r="C72" s="421">
        <v>-190.16200000000001</v>
      </c>
      <c r="D72" s="407">
        <v>-181.876</v>
      </c>
      <c r="E72" s="407">
        <v>-8.2859999999999978</v>
      </c>
      <c r="F72" s="304">
        <v>-4.5558512393059081E-2</v>
      </c>
      <c r="G72" s="231"/>
      <c r="H72"/>
      <c r="I72"/>
      <c r="J72"/>
      <c r="K72"/>
      <c r="L72"/>
      <c r="M72"/>
      <c r="N72"/>
      <c r="O72"/>
    </row>
    <row r="73" spans="1:15" s="104" customFormat="1">
      <c r="A73" s="88"/>
      <c r="B73" s="397"/>
      <c r="C73" s="407"/>
      <c r="D73" s="407"/>
      <c r="E73" s="407"/>
      <c r="F73" s="304"/>
      <c r="G73" s="228"/>
      <c r="H73"/>
      <c r="I73"/>
      <c r="J73"/>
      <c r="K73"/>
      <c r="L73"/>
      <c r="M73"/>
      <c r="N73"/>
      <c r="O73"/>
    </row>
    <row r="74" spans="1:15" ht="14.25" customHeight="1">
      <c r="A74" s="89"/>
      <c r="B74" s="408" t="s">
        <v>120</v>
      </c>
      <c r="C74" s="420">
        <v>-14.981</v>
      </c>
      <c r="D74" s="409">
        <v>-26.977</v>
      </c>
      <c r="E74" s="409">
        <v>11.996</v>
      </c>
      <c r="F74" s="410">
        <v>0.44467509359825041</v>
      </c>
      <c r="G74" s="237"/>
    </row>
    <row r="75" spans="1:15">
      <c r="A75" s="89"/>
      <c r="B75" s="408"/>
      <c r="C75" s="409"/>
      <c r="D75" s="409"/>
      <c r="E75" s="409"/>
      <c r="F75" s="409"/>
      <c r="G75" s="228"/>
    </row>
    <row r="76" spans="1:15" s="119" customFormat="1">
      <c r="B76" s="417" t="s">
        <v>414</v>
      </c>
      <c r="C76" s="364">
        <v>-260.53700000000003</v>
      </c>
      <c r="D76" s="365">
        <v>-265.346</v>
      </c>
      <c r="E76" s="365">
        <v>4.8089999999999975</v>
      </c>
      <c r="F76" s="304">
        <v>1.8123506666767097E-2</v>
      </c>
      <c r="G76" s="228"/>
      <c r="H76"/>
      <c r="I76"/>
      <c r="J76"/>
      <c r="K76"/>
      <c r="L76"/>
      <c r="M76"/>
      <c r="N76"/>
      <c r="O76"/>
    </row>
    <row r="77" spans="1:15">
      <c r="A77" s="89"/>
      <c r="B77" s="97"/>
      <c r="C77" s="241"/>
      <c r="D77" s="242"/>
      <c r="E77" s="242"/>
      <c r="F77" s="242"/>
      <c r="G77" s="228"/>
    </row>
    <row r="78" spans="1:15">
      <c r="A78" s="89"/>
      <c r="B78" s="424" t="s">
        <v>29</v>
      </c>
      <c r="C78" s="425"/>
      <c r="D78" s="425"/>
      <c r="E78" s="425"/>
      <c r="F78" s="426"/>
      <c r="G78" s="228"/>
    </row>
    <row r="79" spans="1:15">
      <c r="A79" s="89"/>
      <c r="B79" s="169"/>
      <c r="C79" s="243"/>
      <c r="D79" s="238"/>
      <c r="E79" s="238"/>
      <c r="F79" s="238"/>
      <c r="G79" s="228"/>
    </row>
    <row r="80" spans="1:15">
      <c r="A80" s="89"/>
      <c r="B80" s="424" t="s">
        <v>403</v>
      </c>
      <c r="C80" s="425"/>
      <c r="D80" s="425"/>
      <c r="E80" s="425"/>
      <c r="F80" s="426"/>
      <c r="G80" s="228"/>
    </row>
    <row r="81" spans="1:15">
      <c r="A81" s="89"/>
      <c r="B81" s="97" t="s">
        <v>10</v>
      </c>
      <c r="C81" s="391">
        <v>-1.718</v>
      </c>
      <c r="D81" s="228">
        <v>17.251000000000001</v>
      </c>
      <c r="E81" s="228">
        <v>-18.969000000000001</v>
      </c>
      <c r="F81" s="208">
        <v>-1.0995884296562517</v>
      </c>
      <c r="G81" s="228"/>
    </row>
    <row r="82" spans="1:15">
      <c r="A82" s="89"/>
      <c r="B82" s="97" t="s">
        <v>46</v>
      </c>
      <c r="C82" s="391">
        <v>160.88299999999998</v>
      </c>
      <c r="D82" s="228">
        <v>148.69900000000001</v>
      </c>
      <c r="E82" s="228">
        <v>12.183999999999969</v>
      </c>
      <c r="F82" s="208">
        <v>8.1937336498564051E-2</v>
      </c>
      <c r="G82" s="228"/>
    </row>
    <row r="83" spans="1:15">
      <c r="A83" s="89"/>
      <c r="B83" s="97" t="s">
        <v>14</v>
      </c>
      <c r="C83" s="391">
        <v>185.06199999999998</v>
      </c>
      <c r="D83" s="228">
        <v>194.57</v>
      </c>
      <c r="E83" s="228">
        <v>-9.5080000000000098</v>
      </c>
      <c r="F83" s="208">
        <v>-4.8866731767487348E-2</v>
      </c>
      <c r="G83" s="228"/>
    </row>
    <row r="84" spans="1:15">
      <c r="A84" s="89"/>
      <c r="B84" s="97" t="s">
        <v>300</v>
      </c>
      <c r="C84" s="391">
        <v>47.37299999999999</v>
      </c>
      <c r="D84" s="228">
        <v>40.24</v>
      </c>
      <c r="E84" s="228">
        <v>7.1329999999999885</v>
      </c>
      <c r="F84" s="208">
        <v>0.17726143141153061</v>
      </c>
      <c r="G84" s="228"/>
    </row>
    <row r="85" spans="1:15" s="104" customFormat="1">
      <c r="A85" s="88"/>
      <c r="B85" s="397" t="s">
        <v>407</v>
      </c>
      <c r="C85" s="421">
        <v>391.59999999999997</v>
      </c>
      <c r="D85" s="407">
        <v>400.76</v>
      </c>
      <c r="E85" s="407">
        <v>-9.1600000000000534</v>
      </c>
      <c r="F85" s="304">
        <v>-2.2856572512226836E-2</v>
      </c>
      <c r="G85" s="231"/>
      <c r="H85"/>
      <c r="I85"/>
      <c r="J85"/>
      <c r="K85"/>
      <c r="L85"/>
      <c r="M85"/>
      <c r="N85"/>
      <c r="O85"/>
    </row>
    <row r="86" spans="1:15" s="104" customFormat="1">
      <c r="A86" s="88"/>
      <c r="B86" s="99"/>
      <c r="C86" s="228"/>
      <c r="D86" s="215"/>
      <c r="E86" s="215"/>
      <c r="F86" s="215"/>
      <c r="G86" s="228"/>
      <c r="H86"/>
      <c r="I86"/>
      <c r="J86"/>
      <c r="K86"/>
      <c r="L86"/>
      <c r="M86"/>
      <c r="N86"/>
      <c r="O86"/>
    </row>
    <row r="87" spans="1:15">
      <c r="A87" s="89"/>
      <c r="B87" s="424" t="s">
        <v>406</v>
      </c>
      <c r="C87" s="425"/>
      <c r="D87" s="425"/>
      <c r="E87" s="425"/>
      <c r="F87" s="426"/>
      <c r="G87" s="228"/>
    </row>
    <row r="88" spans="1:15">
      <c r="A88" s="89"/>
      <c r="B88" s="97" t="s">
        <v>10</v>
      </c>
      <c r="C88" s="391">
        <v>8.0519999999999925</v>
      </c>
      <c r="D88" s="228">
        <v>-51.586000000000006</v>
      </c>
      <c r="E88" s="228">
        <v>59.637999999999998</v>
      </c>
      <c r="F88" s="208">
        <v>1.1560888613189624</v>
      </c>
      <c r="G88" s="228"/>
    </row>
    <row r="89" spans="1:15">
      <c r="A89" s="89"/>
      <c r="B89" s="97" t="s">
        <v>46</v>
      </c>
      <c r="C89" s="391">
        <v>493.85900000000004</v>
      </c>
      <c r="D89" s="228">
        <v>492.88999999999993</v>
      </c>
      <c r="E89" s="228">
        <v>0.96900000000010778</v>
      </c>
      <c r="F89" s="208">
        <v>1.965955892795801E-3</v>
      </c>
      <c r="G89" s="228"/>
    </row>
    <row r="90" spans="1:15">
      <c r="A90" s="89"/>
      <c r="B90" s="97" t="s">
        <v>14</v>
      </c>
      <c r="C90" s="391">
        <v>207.34800000000007</v>
      </c>
      <c r="D90" s="228">
        <v>137.53100000000003</v>
      </c>
      <c r="E90" s="228">
        <v>69.817000000000036</v>
      </c>
      <c r="F90" s="208">
        <v>0.50764554900349745</v>
      </c>
      <c r="G90" s="228"/>
    </row>
    <row r="91" spans="1:15" s="104" customFormat="1">
      <c r="A91" s="88"/>
      <c r="B91" s="397" t="s">
        <v>408</v>
      </c>
      <c r="C91" s="421">
        <v>709.25900000000013</v>
      </c>
      <c r="D91" s="407">
        <v>578.83499999999992</v>
      </c>
      <c r="E91" s="407">
        <v>130.42400000000015</v>
      </c>
      <c r="F91" s="304">
        <v>0.22532155104649898</v>
      </c>
      <c r="G91" s="231"/>
      <c r="H91"/>
      <c r="I91"/>
      <c r="J91"/>
      <c r="K91"/>
      <c r="L91"/>
      <c r="M91"/>
      <c r="N91"/>
      <c r="O91"/>
    </row>
    <row r="92" spans="1:15" s="104" customFormat="1">
      <c r="A92" s="88"/>
      <c r="B92" s="397"/>
      <c r="C92" s="407"/>
      <c r="D92" s="407"/>
      <c r="E92" s="407"/>
      <c r="F92" s="304"/>
      <c r="G92" s="228"/>
      <c r="H92"/>
      <c r="I92"/>
      <c r="J92"/>
      <c r="K92"/>
      <c r="L92"/>
      <c r="M92"/>
      <c r="N92"/>
      <c r="O92"/>
    </row>
    <row r="93" spans="1:15">
      <c r="A93" s="89"/>
      <c r="B93" s="408" t="s">
        <v>120</v>
      </c>
      <c r="C93" s="420">
        <v>-23.833999999999996</v>
      </c>
      <c r="D93" s="409">
        <v>-34.816000000000003</v>
      </c>
      <c r="E93" s="409">
        <v>10.982000000000006</v>
      </c>
      <c r="F93" s="410">
        <v>0.31542968750000011</v>
      </c>
      <c r="G93" s="237"/>
    </row>
    <row r="94" spans="1:15">
      <c r="A94" s="89"/>
      <c r="B94" s="408"/>
      <c r="C94" s="409"/>
      <c r="D94" s="409"/>
      <c r="E94" s="409"/>
      <c r="F94" s="409"/>
      <c r="G94" s="228"/>
    </row>
    <row r="95" spans="1:15" s="119" customFormat="1">
      <c r="B95" s="417" t="s">
        <v>111</v>
      </c>
      <c r="C95" s="364">
        <v>1077.0250000000001</v>
      </c>
      <c r="D95" s="365">
        <v>944.77899999999988</v>
      </c>
      <c r="E95" s="365">
        <v>132.24600000000009</v>
      </c>
      <c r="F95" s="304">
        <v>0.1399755921755248</v>
      </c>
      <c r="G95" s="228"/>
      <c r="H95"/>
      <c r="I95"/>
      <c r="J95"/>
      <c r="K95"/>
      <c r="L95"/>
      <c r="M95"/>
      <c r="N95"/>
      <c r="O95"/>
    </row>
    <row r="96" spans="1:15">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6">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8" ma:contentTypeDescription="Crear nuevo documento." ma:contentTypeScope="" ma:versionID="a0abfa870cd211dd866531a1e6ede6f8">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507d29fd03128596e723b6625ecd3960"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E3163-19A4-4FFD-9A78-A9467076B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0A6D0-7642-4AE2-B58B-EFB93163ABB9}">
  <ds:schemaRefs>
    <ds:schemaRef ds:uri="http://purl.org/dc/elements/1.1/"/>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e9765fd6-568a-4503-b8d4-7e3c78eea4a4"/>
    <ds:schemaRef ds:uri="3e5f1567-ceb9-4d76-afd8-9c047bd188bb"/>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8</vt:i4>
      </vt:variant>
    </vt:vector>
  </HeadingPairs>
  <TitlesOfParts>
    <vt:vector size="36" baseType="lpstr">
      <vt:lpstr>Reported EBITDA</vt:lpstr>
      <vt:lpstr>Adjusted EBITDA</vt:lpstr>
      <vt:lpstr>Proforma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Ortiz Tobar, Claudio Ignacio</cp:lastModifiedBy>
  <cp:lastPrinted>2013-07-20T18:15:22Z</cp:lastPrinted>
  <dcterms:created xsi:type="dcterms:W3CDTF">2003-10-23T18:16:48Z</dcterms:created>
  <dcterms:modified xsi:type="dcterms:W3CDTF">2024-04-30T21:06:27Z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